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filterPrivacy="1" defaultThemeVersion="124226"/>
  <xr:revisionPtr revIDLastSave="1" documentId="8_{7B511E08-A110-4714-9C3F-B15C71C05B2D}" xr6:coauthVersionLast="47" xr6:coauthVersionMax="47" xr10:uidLastSave="{3BB0C09A-A84B-4722-8E8A-CF4BAB1BD798}"/>
  <bookViews>
    <workbookView xWindow="22932" yWindow="0" windowWidth="23016" windowHeight="12216" xr2:uid="{FBA44285-2C34-4E69-81B9-4F813A079227}"/>
  </bookViews>
  <sheets>
    <sheet name="Sheet1" sheetId="2" r:id="rId1"/>
  </sheets>
  <definedNames>
    <definedName name="_xlnm.Print_Area" localSheetId="0">Sheet1!$A$1:$O$241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5" i="2" l="1"/>
  <c r="D235" i="2"/>
  <c r="C235" i="2"/>
  <c r="D217" i="2"/>
  <c r="C217" i="2"/>
  <c r="O209" i="2"/>
  <c r="M209" i="2"/>
  <c r="K209" i="2"/>
  <c r="I209" i="2"/>
  <c r="G209" i="2"/>
  <c r="E209" i="2"/>
  <c r="B209" i="2"/>
  <c r="O208" i="2"/>
  <c r="M208" i="2"/>
  <c r="K208" i="2"/>
  <c r="I208" i="2"/>
  <c r="G208" i="2"/>
  <c r="E208" i="2"/>
  <c r="B208" i="2"/>
  <c r="O207" i="2"/>
  <c r="M207" i="2"/>
  <c r="K207" i="2"/>
  <c r="I207" i="2"/>
  <c r="G207" i="2"/>
  <c r="E207" i="2"/>
  <c r="B207" i="2"/>
  <c r="O206" i="2"/>
  <c r="M206" i="2"/>
  <c r="K206" i="2"/>
  <c r="I206" i="2"/>
  <c r="G206" i="2"/>
  <c r="E206" i="2"/>
  <c r="B206" i="2"/>
  <c r="O205" i="2"/>
  <c r="M205" i="2"/>
  <c r="K205" i="2"/>
  <c r="I205" i="2"/>
  <c r="G205" i="2"/>
  <c r="E205" i="2"/>
  <c r="B205" i="2"/>
  <c r="O204" i="2"/>
  <c r="M204" i="2"/>
  <c r="K204" i="2"/>
  <c r="I204" i="2"/>
  <c r="G204" i="2"/>
  <c r="E204" i="2"/>
  <c r="B204" i="2"/>
  <c r="O203" i="2"/>
  <c r="M203" i="2"/>
  <c r="K203" i="2"/>
  <c r="I203" i="2"/>
  <c r="G203" i="2"/>
  <c r="E203" i="2"/>
  <c r="B203" i="2"/>
  <c r="O202" i="2"/>
  <c r="M202" i="2"/>
  <c r="K202" i="2"/>
  <c r="I202" i="2"/>
  <c r="G202" i="2"/>
  <c r="E202" i="2"/>
  <c r="B202" i="2"/>
  <c r="O201" i="2"/>
  <c r="M201" i="2"/>
  <c r="K201" i="2"/>
  <c r="I201" i="2"/>
  <c r="G201" i="2"/>
  <c r="E201" i="2"/>
  <c r="B201" i="2"/>
  <c r="O200" i="2"/>
  <c r="M200" i="2"/>
  <c r="K200" i="2"/>
  <c r="I200" i="2"/>
  <c r="G200" i="2"/>
  <c r="E200" i="2"/>
  <c r="B200" i="2"/>
  <c r="O199" i="2"/>
  <c r="M199" i="2"/>
  <c r="K199" i="2"/>
  <c r="I199" i="2"/>
  <c r="G199" i="2"/>
  <c r="E199" i="2"/>
  <c r="O198" i="2"/>
  <c r="M198" i="2"/>
  <c r="K198" i="2"/>
  <c r="I198" i="2"/>
  <c r="G198" i="2"/>
  <c r="E198" i="2"/>
  <c r="O197" i="2"/>
  <c r="M197" i="2"/>
  <c r="K197" i="2"/>
  <c r="I197" i="2"/>
  <c r="G197" i="2"/>
  <c r="E197" i="2"/>
  <c r="B197" i="2"/>
  <c r="O196" i="2"/>
  <c r="M196" i="2"/>
  <c r="K196" i="2"/>
  <c r="I196" i="2"/>
  <c r="G196" i="2"/>
  <c r="E196" i="2"/>
  <c r="B196" i="2"/>
  <c r="O195" i="2"/>
  <c r="M195" i="2"/>
  <c r="K195" i="2"/>
  <c r="I195" i="2"/>
  <c r="G195" i="2"/>
  <c r="E195" i="2"/>
  <c r="B195" i="2"/>
  <c r="O194" i="2"/>
  <c r="M194" i="2"/>
  <c r="K194" i="2"/>
  <c r="I194" i="2"/>
  <c r="G194" i="2"/>
  <c r="E194" i="2"/>
  <c r="B194" i="2"/>
  <c r="O193" i="2"/>
  <c r="M193" i="2"/>
  <c r="K193" i="2"/>
  <c r="I193" i="2"/>
  <c r="G193" i="2"/>
  <c r="E193" i="2"/>
  <c r="B193" i="2"/>
  <c r="O192" i="2"/>
  <c r="M192" i="2"/>
  <c r="K192" i="2"/>
  <c r="I192" i="2"/>
  <c r="G192" i="2"/>
  <c r="E192" i="2"/>
  <c r="B192" i="2"/>
  <c r="O191" i="2"/>
  <c r="M191" i="2"/>
  <c r="K191" i="2"/>
  <c r="I191" i="2"/>
  <c r="G191" i="2"/>
  <c r="E191" i="2"/>
  <c r="B191" i="2"/>
  <c r="O190" i="2"/>
  <c r="M190" i="2"/>
  <c r="K190" i="2"/>
  <c r="I190" i="2"/>
  <c r="G190" i="2"/>
  <c r="E190" i="2"/>
  <c r="B190" i="2"/>
  <c r="O189" i="2"/>
  <c r="M189" i="2"/>
  <c r="K189" i="2"/>
  <c r="I189" i="2"/>
  <c r="G189" i="2"/>
  <c r="E189" i="2"/>
  <c r="B189" i="2"/>
  <c r="O188" i="2"/>
  <c r="M188" i="2"/>
  <c r="K188" i="2"/>
  <c r="I188" i="2"/>
  <c r="G188" i="2"/>
  <c r="E188" i="2"/>
  <c r="B188" i="2"/>
  <c r="O187" i="2"/>
  <c r="M187" i="2"/>
  <c r="K187" i="2"/>
  <c r="I187" i="2"/>
  <c r="G187" i="2"/>
  <c r="E187" i="2"/>
  <c r="B187" i="2"/>
  <c r="O186" i="2"/>
  <c r="M186" i="2"/>
  <c r="K186" i="2"/>
  <c r="I186" i="2"/>
  <c r="G186" i="2"/>
  <c r="E186" i="2"/>
  <c r="B186" i="2"/>
  <c r="O185" i="2"/>
  <c r="M185" i="2"/>
  <c r="K185" i="2"/>
  <c r="I185" i="2"/>
  <c r="G185" i="2"/>
  <c r="E185" i="2"/>
  <c r="B185" i="2"/>
  <c r="O184" i="2"/>
  <c r="M184" i="2"/>
  <c r="K184" i="2"/>
  <c r="I184" i="2"/>
  <c r="G184" i="2"/>
  <c r="E184" i="2"/>
  <c r="B184" i="2"/>
  <c r="O183" i="2"/>
  <c r="M183" i="2"/>
  <c r="K183" i="2"/>
  <c r="I183" i="2"/>
  <c r="G183" i="2"/>
  <c r="E183" i="2"/>
  <c r="B183" i="2"/>
  <c r="O182" i="2"/>
  <c r="M182" i="2"/>
  <c r="K182" i="2"/>
  <c r="I182" i="2"/>
  <c r="G182" i="2"/>
  <c r="E182" i="2"/>
  <c r="B182" i="2"/>
  <c r="O181" i="2"/>
  <c r="M181" i="2"/>
  <c r="K181" i="2"/>
  <c r="I181" i="2"/>
  <c r="G181" i="2"/>
  <c r="E181" i="2"/>
  <c r="B181" i="2"/>
  <c r="O180" i="2"/>
  <c r="M180" i="2"/>
  <c r="K180" i="2"/>
  <c r="I180" i="2"/>
  <c r="G180" i="2"/>
  <c r="E180" i="2"/>
  <c r="B180" i="2"/>
  <c r="O179" i="2"/>
  <c r="M179" i="2"/>
  <c r="K179" i="2"/>
  <c r="I179" i="2"/>
  <c r="G179" i="2"/>
  <c r="E179" i="2"/>
  <c r="B179" i="2"/>
  <c r="O178" i="2"/>
  <c r="M178" i="2"/>
  <c r="K178" i="2"/>
  <c r="I178" i="2"/>
  <c r="G178" i="2"/>
  <c r="E178" i="2"/>
  <c r="B178" i="2"/>
  <c r="O177" i="2"/>
  <c r="M177" i="2"/>
  <c r="K177" i="2"/>
  <c r="I177" i="2"/>
  <c r="G177" i="2"/>
  <c r="E177" i="2"/>
  <c r="B177" i="2"/>
  <c r="O176" i="2"/>
  <c r="M176" i="2"/>
  <c r="K176" i="2"/>
  <c r="I176" i="2"/>
  <c r="G176" i="2"/>
  <c r="E176" i="2"/>
  <c r="B176" i="2"/>
  <c r="O175" i="2"/>
  <c r="M175" i="2"/>
  <c r="K175" i="2"/>
  <c r="I175" i="2"/>
  <c r="G175" i="2"/>
  <c r="E175" i="2"/>
  <c r="B175" i="2"/>
  <c r="O174" i="2"/>
  <c r="M174" i="2"/>
  <c r="K174" i="2"/>
  <c r="I174" i="2"/>
  <c r="G174" i="2"/>
  <c r="E174" i="2"/>
  <c r="B174" i="2"/>
  <c r="O173" i="2"/>
  <c r="M173" i="2"/>
  <c r="K173" i="2"/>
  <c r="I173" i="2"/>
  <c r="G173" i="2"/>
  <c r="E173" i="2"/>
  <c r="B173" i="2"/>
  <c r="O172" i="2"/>
  <c r="M172" i="2"/>
  <c r="K172" i="2"/>
  <c r="I172" i="2"/>
  <c r="G172" i="2"/>
  <c r="E172" i="2"/>
  <c r="B172" i="2"/>
  <c r="O171" i="2"/>
  <c r="M171" i="2"/>
  <c r="K171" i="2"/>
  <c r="I171" i="2"/>
  <c r="G171" i="2"/>
  <c r="E171" i="2"/>
  <c r="B171" i="2"/>
  <c r="O170" i="2"/>
  <c r="M170" i="2"/>
  <c r="K170" i="2"/>
  <c r="I170" i="2"/>
  <c r="G170" i="2"/>
  <c r="E170" i="2"/>
  <c r="B170" i="2"/>
  <c r="O169" i="2"/>
  <c r="M169" i="2"/>
  <c r="K169" i="2"/>
  <c r="I169" i="2"/>
  <c r="G169" i="2"/>
  <c r="E169" i="2"/>
  <c r="B169" i="2"/>
  <c r="O168" i="2"/>
  <c r="M168" i="2"/>
  <c r="K168" i="2"/>
  <c r="I168" i="2"/>
  <c r="G168" i="2"/>
  <c r="E168" i="2"/>
  <c r="B168" i="2"/>
  <c r="O167" i="2"/>
  <c r="M167" i="2"/>
  <c r="K167" i="2"/>
  <c r="I167" i="2"/>
  <c r="G167" i="2"/>
  <c r="E167" i="2"/>
  <c r="B167" i="2"/>
  <c r="O166" i="2"/>
  <c r="M166" i="2"/>
  <c r="K166" i="2"/>
  <c r="I166" i="2"/>
  <c r="G166" i="2"/>
  <c r="E166" i="2"/>
  <c r="B166" i="2"/>
  <c r="O165" i="2"/>
  <c r="M165" i="2"/>
  <c r="K165" i="2"/>
  <c r="I165" i="2"/>
  <c r="G165" i="2"/>
  <c r="E165" i="2"/>
  <c r="B165" i="2"/>
  <c r="O164" i="2"/>
  <c r="M164" i="2"/>
  <c r="K164" i="2"/>
  <c r="I164" i="2"/>
  <c r="G164" i="2"/>
  <c r="E164" i="2"/>
  <c r="B164" i="2"/>
  <c r="O163" i="2"/>
  <c r="M163" i="2"/>
  <c r="K163" i="2"/>
  <c r="I163" i="2"/>
  <c r="G163" i="2"/>
  <c r="E163" i="2"/>
  <c r="B163" i="2"/>
  <c r="O162" i="2"/>
  <c r="M162" i="2"/>
  <c r="K162" i="2"/>
  <c r="I162" i="2"/>
  <c r="G162" i="2"/>
  <c r="E162" i="2"/>
  <c r="B162" i="2"/>
  <c r="O161" i="2"/>
  <c r="M161" i="2"/>
  <c r="K161" i="2"/>
  <c r="I161" i="2"/>
  <c r="G161" i="2"/>
  <c r="E161" i="2"/>
  <c r="B161" i="2"/>
  <c r="O160" i="2"/>
  <c r="M160" i="2"/>
  <c r="K160" i="2"/>
  <c r="I160" i="2"/>
  <c r="G160" i="2"/>
  <c r="E160" i="2"/>
  <c r="B160" i="2"/>
  <c r="O159" i="2"/>
  <c r="M159" i="2"/>
  <c r="K159" i="2"/>
  <c r="I159" i="2"/>
  <c r="G159" i="2"/>
  <c r="E159" i="2"/>
  <c r="B159" i="2"/>
  <c r="O158" i="2"/>
  <c r="M158" i="2"/>
  <c r="K158" i="2"/>
  <c r="I158" i="2"/>
  <c r="G158" i="2"/>
  <c r="E158" i="2"/>
  <c r="B158" i="2"/>
  <c r="O157" i="2"/>
  <c r="M157" i="2"/>
  <c r="K157" i="2"/>
  <c r="I157" i="2"/>
  <c r="G157" i="2"/>
  <c r="E157" i="2"/>
  <c r="B157" i="2"/>
  <c r="O156" i="2"/>
  <c r="M156" i="2"/>
  <c r="K156" i="2"/>
  <c r="I156" i="2"/>
  <c r="G156" i="2"/>
  <c r="E156" i="2"/>
  <c r="B156" i="2"/>
  <c r="O155" i="2"/>
  <c r="M155" i="2"/>
  <c r="K155" i="2"/>
  <c r="I155" i="2"/>
  <c r="G155" i="2"/>
  <c r="E155" i="2"/>
  <c r="B155" i="2"/>
  <c r="O154" i="2"/>
  <c r="M154" i="2"/>
  <c r="K154" i="2"/>
  <c r="I154" i="2"/>
  <c r="G154" i="2"/>
  <c r="E154" i="2"/>
  <c r="B154" i="2"/>
  <c r="O153" i="2"/>
  <c r="M153" i="2"/>
  <c r="K153" i="2"/>
  <c r="I153" i="2"/>
  <c r="G153" i="2"/>
  <c r="E153" i="2"/>
  <c r="B153" i="2"/>
  <c r="O152" i="2"/>
  <c r="M152" i="2"/>
  <c r="K152" i="2"/>
  <c r="I152" i="2"/>
  <c r="G152" i="2"/>
  <c r="E152" i="2"/>
  <c r="B152" i="2"/>
  <c r="O151" i="2"/>
  <c r="M151" i="2"/>
  <c r="K151" i="2"/>
  <c r="I151" i="2"/>
  <c r="G151" i="2"/>
  <c r="E151" i="2"/>
  <c r="B151" i="2"/>
  <c r="O150" i="2"/>
  <c r="M150" i="2"/>
  <c r="K150" i="2"/>
  <c r="I150" i="2"/>
  <c r="G150" i="2"/>
  <c r="E150" i="2"/>
  <c r="B150" i="2"/>
  <c r="O149" i="2"/>
  <c r="M149" i="2"/>
  <c r="K149" i="2"/>
  <c r="I149" i="2"/>
  <c r="G149" i="2"/>
  <c r="E149" i="2"/>
  <c r="B149" i="2"/>
  <c r="O148" i="2"/>
  <c r="M148" i="2"/>
  <c r="K148" i="2"/>
  <c r="I148" i="2"/>
  <c r="G148" i="2"/>
  <c r="E148" i="2"/>
  <c r="B148" i="2"/>
  <c r="O147" i="2"/>
  <c r="M147" i="2"/>
  <c r="K147" i="2"/>
  <c r="I147" i="2"/>
  <c r="G147" i="2"/>
  <c r="E147" i="2"/>
  <c r="B147" i="2"/>
  <c r="O146" i="2"/>
  <c r="M146" i="2"/>
  <c r="K146" i="2"/>
  <c r="I146" i="2"/>
  <c r="G146" i="2"/>
  <c r="E146" i="2"/>
  <c r="B146" i="2"/>
  <c r="O145" i="2"/>
  <c r="M145" i="2"/>
  <c r="K145" i="2"/>
  <c r="I145" i="2"/>
  <c r="G145" i="2"/>
  <c r="E145" i="2"/>
  <c r="B145" i="2"/>
  <c r="O144" i="2"/>
  <c r="M144" i="2"/>
  <c r="K144" i="2"/>
  <c r="I144" i="2"/>
  <c r="G144" i="2"/>
  <c r="E144" i="2"/>
  <c r="B144" i="2"/>
  <c r="O143" i="2"/>
  <c r="M143" i="2"/>
  <c r="K143" i="2"/>
  <c r="I143" i="2"/>
  <c r="G143" i="2"/>
  <c r="E143" i="2"/>
  <c r="B143" i="2"/>
  <c r="O142" i="2"/>
  <c r="M142" i="2"/>
  <c r="K142" i="2"/>
  <c r="I142" i="2"/>
  <c r="G142" i="2"/>
  <c r="E142" i="2"/>
  <c r="B142" i="2"/>
  <c r="O141" i="2"/>
  <c r="M141" i="2"/>
  <c r="K141" i="2"/>
  <c r="I141" i="2"/>
  <c r="G141" i="2"/>
  <c r="E141" i="2"/>
  <c r="B141" i="2"/>
  <c r="O140" i="2"/>
  <c r="M140" i="2"/>
  <c r="K140" i="2"/>
  <c r="I140" i="2"/>
  <c r="G140" i="2"/>
  <c r="E140" i="2"/>
  <c r="B140" i="2"/>
  <c r="O139" i="2"/>
  <c r="M139" i="2"/>
  <c r="K139" i="2"/>
  <c r="I139" i="2"/>
  <c r="G139" i="2"/>
  <c r="E139" i="2"/>
  <c r="B139" i="2"/>
  <c r="O138" i="2"/>
  <c r="M138" i="2"/>
  <c r="K138" i="2"/>
  <c r="I138" i="2"/>
  <c r="G138" i="2"/>
  <c r="E138" i="2"/>
  <c r="B138" i="2"/>
  <c r="O137" i="2"/>
  <c r="M137" i="2"/>
  <c r="K137" i="2"/>
  <c r="I137" i="2"/>
  <c r="G137" i="2"/>
  <c r="E137" i="2"/>
  <c r="B137" i="2"/>
  <c r="O136" i="2"/>
  <c r="M136" i="2"/>
  <c r="K136" i="2"/>
  <c r="I136" i="2"/>
  <c r="G136" i="2"/>
  <c r="E136" i="2"/>
  <c r="B136" i="2"/>
  <c r="O135" i="2"/>
  <c r="M135" i="2"/>
  <c r="K135" i="2"/>
  <c r="I135" i="2"/>
  <c r="G135" i="2"/>
  <c r="E135" i="2"/>
  <c r="B135" i="2"/>
  <c r="O134" i="2"/>
  <c r="M134" i="2"/>
  <c r="K134" i="2"/>
  <c r="I134" i="2"/>
  <c r="G134" i="2"/>
  <c r="E134" i="2"/>
  <c r="B134" i="2"/>
  <c r="O133" i="2"/>
  <c r="M133" i="2"/>
  <c r="K133" i="2"/>
  <c r="I133" i="2"/>
  <c r="G133" i="2"/>
  <c r="E133" i="2"/>
  <c r="B133" i="2"/>
  <c r="O132" i="2"/>
  <c r="M132" i="2"/>
  <c r="K132" i="2"/>
  <c r="I132" i="2"/>
  <c r="G132" i="2"/>
  <c r="E132" i="2"/>
  <c r="B132" i="2"/>
  <c r="O131" i="2"/>
  <c r="M131" i="2"/>
  <c r="K131" i="2"/>
  <c r="I131" i="2"/>
  <c r="G131" i="2"/>
  <c r="E131" i="2"/>
  <c r="B131" i="2"/>
  <c r="O130" i="2"/>
  <c r="M130" i="2"/>
  <c r="K130" i="2"/>
  <c r="I130" i="2"/>
  <c r="G130" i="2"/>
  <c r="E130" i="2"/>
  <c r="B130" i="2"/>
  <c r="O129" i="2"/>
  <c r="M129" i="2"/>
  <c r="K129" i="2"/>
  <c r="I129" i="2"/>
  <c r="G129" i="2"/>
  <c r="E129" i="2"/>
  <c r="B129" i="2"/>
  <c r="O128" i="2"/>
  <c r="M128" i="2"/>
  <c r="K128" i="2"/>
  <c r="I128" i="2"/>
  <c r="G128" i="2"/>
  <c r="E128" i="2"/>
  <c r="B128" i="2"/>
  <c r="O127" i="2"/>
  <c r="M127" i="2"/>
  <c r="K127" i="2"/>
  <c r="I127" i="2"/>
  <c r="G127" i="2"/>
  <c r="E127" i="2"/>
  <c r="B127" i="2"/>
  <c r="O126" i="2"/>
  <c r="M126" i="2"/>
  <c r="K126" i="2"/>
  <c r="I126" i="2"/>
  <c r="G126" i="2"/>
  <c r="E126" i="2"/>
  <c r="B126" i="2"/>
  <c r="O125" i="2"/>
  <c r="M125" i="2"/>
  <c r="K125" i="2"/>
  <c r="I125" i="2"/>
  <c r="G125" i="2"/>
  <c r="E125" i="2"/>
  <c r="B125" i="2"/>
  <c r="O124" i="2"/>
  <c r="M124" i="2"/>
  <c r="K124" i="2"/>
  <c r="I124" i="2"/>
  <c r="G124" i="2"/>
  <c r="E124" i="2"/>
  <c r="B124" i="2"/>
  <c r="O123" i="2"/>
  <c r="M123" i="2"/>
  <c r="K123" i="2"/>
  <c r="I123" i="2"/>
  <c r="G123" i="2"/>
  <c r="E123" i="2"/>
  <c r="B123" i="2"/>
  <c r="O122" i="2"/>
  <c r="M122" i="2"/>
  <c r="K122" i="2"/>
  <c r="I122" i="2"/>
  <c r="G122" i="2"/>
  <c r="E122" i="2"/>
  <c r="B122" i="2"/>
  <c r="O121" i="2"/>
  <c r="M121" i="2"/>
  <c r="K121" i="2"/>
  <c r="I121" i="2"/>
  <c r="G121" i="2"/>
  <c r="E121" i="2"/>
  <c r="B121" i="2"/>
  <c r="O120" i="2"/>
  <c r="M120" i="2"/>
  <c r="K120" i="2"/>
  <c r="I120" i="2"/>
  <c r="G120" i="2"/>
  <c r="E120" i="2"/>
  <c r="B120" i="2"/>
  <c r="O119" i="2"/>
  <c r="M119" i="2"/>
  <c r="K119" i="2"/>
  <c r="I119" i="2"/>
  <c r="G119" i="2"/>
  <c r="E119" i="2"/>
  <c r="B119" i="2"/>
  <c r="O118" i="2"/>
  <c r="M118" i="2"/>
  <c r="K118" i="2"/>
  <c r="I118" i="2"/>
  <c r="G118" i="2"/>
  <c r="E118" i="2"/>
  <c r="B118" i="2"/>
  <c r="O117" i="2"/>
  <c r="M117" i="2"/>
  <c r="K117" i="2"/>
  <c r="I117" i="2"/>
  <c r="G117" i="2"/>
  <c r="E117" i="2"/>
  <c r="B117" i="2"/>
  <c r="O116" i="2"/>
  <c r="M116" i="2"/>
  <c r="K116" i="2"/>
  <c r="I116" i="2"/>
  <c r="G116" i="2"/>
  <c r="E116" i="2"/>
  <c r="B116" i="2"/>
  <c r="O115" i="2"/>
  <c r="M115" i="2"/>
  <c r="K115" i="2"/>
  <c r="I115" i="2"/>
  <c r="G115" i="2"/>
  <c r="E115" i="2"/>
  <c r="B115" i="2"/>
  <c r="O114" i="2"/>
  <c r="M114" i="2"/>
  <c r="K114" i="2"/>
  <c r="I114" i="2"/>
  <c r="G114" i="2"/>
  <c r="E114" i="2"/>
  <c r="B114" i="2"/>
  <c r="O113" i="2"/>
  <c r="M113" i="2"/>
  <c r="K113" i="2"/>
  <c r="I113" i="2"/>
  <c r="G113" i="2"/>
  <c r="E113" i="2"/>
  <c r="B113" i="2"/>
  <c r="O112" i="2"/>
  <c r="M112" i="2"/>
  <c r="K112" i="2"/>
  <c r="I112" i="2"/>
  <c r="G112" i="2"/>
  <c r="E112" i="2"/>
  <c r="B112" i="2"/>
  <c r="O111" i="2"/>
  <c r="M111" i="2"/>
  <c r="K111" i="2"/>
  <c r="I111" i="2"/>
  <c r="G111" i="2"/>
  <c r="E111" i="2"/>
  <c r="B111" i="2"/>
  <c r="O110" i="2"/>
  <c r="M110" i="2"/>
  <c r="K110" i="2"/>
  <c r="I110" i="2"/>
  <c r="G110" i="2"/>
  <c r="E110" i="2"/>
  <c r="B110" i="2"/>
  <c r="O109" i="2"/>
  <c r="M109" i="2"/>
  <c r="K109" i="2"/>
  <c r="I109" i="2"/>
  <c r="G109" i="2"/>
  <c r="E109" i="2"/>
  <c r="B109" i="2"/>
  <c r="O108" i="2"/>
  <c r="M108" i="2"/>
  <c r="K108" i="2"/>
  <c r="I108" i="2"/>
  <c r="G108" i="2"/>
  <c r="E108" i="2"/>
  <c r="B108" i="2"/>
  <c r="O107" i="2"/>
  <c r="M107" i="2"/>
  <c r="K107" i="2"/>
  <c r="I107" i="2"/>
  <c r="G107" i="2"/>
  <c r="E107" i="2"/>
  <c r="B107" i="2"/>
  <c r="O106" i="2"/>
  <c r="M106" i="2"/>
  <c r="K106" i="2"/>
  <c r="I106" i="2"/>
  <c r="G106" i="2"/>
  <c r="E106" i="2"/>
  <c r="B106" i="2"/>
  <c r="O105" i="2"/>
  <c r="M105" i="2"/>
  <c r="K105" i="2"/>
  <c r="I105" i="2"/>
  <c r="G105" i="2"/>
  <c r="E105" i="2"/>
  <c r="B105" i="2"/>
  <c r="O104" i="2"/>
  <c r="M104" i="2"/>
  <c r="K104" i="2"/>
  <c r="I104" i="2"/>
  <c r="G104" i="2"/>
  <c r="E104" i="2"/>
  <c r="B104" i="2"/>
  <c r="O103" i="2"/>
  <c r="M103" i="2"/>
  <c r="K103" i="2"/>
  <c r="I103" i="2"/>
  <c r="G103" i="2"/>
  <c r="E103" i="2"/>
  <c r="B103" i="2"/>
  <c r="O102" i="2"/>
  <c r="M102" i="2"/>
  <c r="K102" i="2"/>
  <c r="I102" i="2"/>
  <c r="G102" i="2"/>
  <c r="E102" i="2"/>
  <c r="B102" i="2"/>
  <c r="O101" i="2"/>
  <c r="M101" i="2"/>
  <c r="K101" i="2"/>
  <c r="I101" i="2"/>
  <c r="G101" i="2"/>
  <c r="E101" i="2"/>
  <c r="B101" i="2"/>
  <c r="O100" i="2"/>
  <c r="M100" i="2"/>
  <c r="K100" i="2"/>
  <c r="I100" i="2"/>
  <c r="G100" i="2"/>
  <c r="E100" i="2"/>
  <c r="B100" i="2"/>
  <c r="O99" i="2"/>
  <c r="M99" i="2"/>
  <c r="K99" i="2"/>
  <c r="I99" i="2"/>
  <c r="G99" i="2"/>
  <c r="E99" i="2"/>
  <c r="B99" i="2"/>
  <c r="O98" i="2"/>
  <c r="M98" i="2"/>
  <c r="K98" i="2"/>
  <c r="I98" i="2"/>
  <c r="G98" i="2"/>
  <c r="E98" i="2"/>
  <c r="B98" i="2"/>
  <c r="O97" i="2"/>
  <c r="M97" i="2"/>
  <c r="K97" i="2"/>
  <c r="I97" i="2"/>
  <c r="G97" i="2"/>
  <c r="E97" i="2"/>
  <c r="B97" i="2"/>
  <c r="O96" i="2"/>
  <c r="M96" i="2"/>
  <c r="K96" i="2"/>
  <c r="I96" i="2"/>
  <c r="G96" i="2"/>
  <c r="E96" i="2"/>
  <c r="B96" i="2"/>
  <c r="O95" i="2"/>
  <c r="M95" i="2"/>
  <c r="K95" i="2"/>
  <c r="I95" i="2"/>
  <c r="G95" i="2"/>
  <c r="E95" i="2"/>
  <c r="B95" i="2"/>
  <c r="O94" i="2"/>
  <c r="M94" i="2"/>
  <c r="K94" i="2"/>
  <c r="I94" i="2"/>
  <c r="G94" i="2"/>
  <c r="E94" i="2"/>
  <c r="B94" i="2"/>
  <c r="O93" i="2"/>
  <c r="M93" i="2"/>
  <c r="K93" i="2"/>
  <c r="I93" i="2"/>
  <c r="G93" i="2"/>
  <c r="E93" i="2"/>
  <c r="B93" i="2"/>
  <c r="O92" i="2"/>
  <c r="M92" i="2"/>
  <c r="K92" i="2"/>
  <c r="I92" i="2"/>
  <c r="G92" i="2"/>
  <c r="E92" i="2"/>
  <c r="B92" i="2"/>
  <c r="O91" i="2"/>
  <c r="M91" i="2"/>
  <c r="K91" i="2"/>
  <c r="I91" i="2"/>
  <c r="G91" i="2"/>
  <c r="E91" i="2"/>
  <c r="B91" i="2"/>
  <c r="O90" i="2"/>
  <c r="M90" i="2"/>
  <c r="K90" i="2"/>
  <c r="I90" i="2"/>
  <c r="G90" i="2"/>
  <c r="E90" i="2"/>
  <c r="B90" i="2"/>
  <c r="O89" i="2"/>
  <c r="M89" i="2"/>
  <c r="K89" i="2"/>
  <c r="I89" i="2"/>
  <c r="G89" i="2"/>
  <c r="E89" i="2"/>
  <c r="B89" i="2"/>
  <c r="O88" i="2"/>
  <c r="M88" i="2"/>
  <c r="K88" i="2"/>
  <c r="I88" i="2"/>
  <c r="G88" i="2"/>
  <c r="E88" i="2"/>
  <c r="B88" i="2"/>
  <c r="O87" i="2"/>
  <c r="M87" i="2"/>
  <c r="K87" i="2"/>
  <c r="I87" i="2"/>
  <c r="G87" i="2"/>
  <c r="E87" i="2"/>
  <c r="B87" i="2"/>
  <c r="O86" i="2"/>
  <c r="M86" i="2"/>
  <c r="K86" i="2"/>
  <c r="I86" i="2"/>
  <c r="G86" i="2"/>
  <c r="E86" i="2"/>
  <c r="B86" i="2"/>
  <c r="O85" i="2"/>
  <c r="M85" i="2"/>
  <c r="K85" i="2"/>
  <c r="I85" i="2"/>
  <c r="G85" i="2"/>
  <c r="E85" i="2"/>
  <c r="B85" i="2"/>
  <c r="O84" i="2"/>
  <c r="M84" i="2"/>
  <c r="K84" i="2"/>
  <c r="I84" i="2"/>
  <c r="G84" i="2"/>
  <c r="E84" i="2"/>
  <c r="B84" i="2"/>
  <c r="O83" i="2"/>
  <c r="M83" i="2"/>
  <c r="K83" i="2"/>
  <c r="I83" i="2"/>
  <c r="G83" i="2"/>
  <c r="E83" i="2"/>
  <c r="B83" i="2"/>
  <c r="O82" i="2"/>
  <c r="M82" i="2"/>
  <c r="K82" i="2"/>
  <c r="I82" i="2"/>
  <c r="G82" i="2"/>
  <c r="E82" i="2"/>
  <c r="B82" i="2"/>
  <c r="O81" i="2"/>
  <c r="M81" i="2"/>
  <c r="K81" i="2"/>
  <c r="I81" i="2"/>
  <c r="G81" i="2"/>
  <c r="E81" i="2"/>
  <c r="B81" i="2"/>
  <c r="O80" i="2"/>
  <c r="M80" i="2"/>
  <c r="K80" i="2"/>
  <c r="I80" i="2"/>
  <c r="G80" i="2"/>
  <c r="E80" i="2"/>
  <c r="B80" i="2"/>
  <c r="O79" i="2"/>
  <c r="M79" i="2"/>
  <c r="K79" i="2"/>
  <c r="I79" i="2"/>
  <c r="G79" i="2"/>
  <c r="E79" i="2"/>
  <c r="B79" i="2"/>
  <c r="O78" i="2"/>
  <c r="M78" i="2"/>
  <c r="K78" i="2"/>
  <c r="I78" i="2"/>
  <c r="G78" i="2"/>
  <c r="E78" i="2"/>
  <c r="B78" i="2"/>
  <c r="O77" i="2"/>
  <c r="M77" i="2"/>
  <c r="K77" i="2"/>
  <c r="I77" i="2"/>
  <c r="G77" i="2"/>
  <c r="E77" i="2"/>
  <c r="B77" i="2"/>
  <c r="O76" i="2"/>
  <c r="M76" i="2"/>
  <c r="K76" i="2"/>
  <c r="I76" i="2"/>
  <c r="G76" i="2"/>
  <c r="E76" i="2"/>
  <c r="B76" i="2"/>
  <c r="O75" i="2"/>
  <c r="M75" i="2"/>
  <c r="K75" i="2"/>
  <c r="I75" i="2"/>
  <c r="G75" i="2"/>
  <c r="E75" i="2"/>
  <c r="B75" i="2"/>
  <c r="O74" i="2"/>
  <c r="M74" i="2"/>
  <c r="K74" i="2"/>
  <c r="I74" i="2"/>
  <c r="G74" i="2"/>
  <c r="E74" i="2"/>
  <c r="B74" i="2"/>
  <c r="O73" i="2"/>
  <c r="M73" i="2"/>
  <c r="K73" i="2"/>
  <c r="I73" i="2"/>
  <c r="G73" i="2"/>
  <c r="E73" i="2"/>
  <c r="B73" i="2"/>
  <c r="O72" i="2"/>
  <c r="M72" i="2"/>
  <c r="K72" i="2"/>
  <c r="I72" i="2"/>
  <c r="G72" i="2"/>
  <c r="E72" i="2"/>
  <c r="B72" i="2"/>
  <c r="O71" i="2"/>
  <c r="M71" i="2"/>
  <c r="K71" i="2"/>
  <c r="I71" i="2"/>
  <c r="G71" i="2"/>
  <c r="E71" i="2"/>
  <c r="B71" i="2"/>
  <c r="O70" i="2"/>
  <c r="M70" i="2"/>
  <c r="K70" i="2"/>
  <c r="I70" i="2"/>
  <c r="G70" i="2"/>
  <c r="E70" i="2"/>
  <c r="B70" i="2"/>
  <c r="O69" i="2"/>
  <c r="M69" i="2"/>
  <c r="K69" i="2"/>
  <c r="I69" i="2"/>
  <c r="G69" i="2"/>
  <c r="E69" i="2"/>
  <c r="B69" i="2"/>
  <c r="O68" i="2"/>
  <c r="M68" i="2"/>
  <c r="K68" i="2"/>
  <c r="I68" i="2"/>
  <c r="G68" i="2"/>
  <c r="E68" i="2"/>
  <c r="B68" i="2"/>
  <c r="O67" i="2"/>
  <c r="M67" i="2"/>
  <c r="K67" i="2"/>
  <c r="I67" i="2"/>
  <c r="G67" i="2"/>
  <c r="E67" i="2"/>
  <c r="B67" i="2"/>
  <c r="O66" i="2"/>
  <c r="M66" i="2"/>
  <c r="K66" i="2"/>
  <c r="I66" i="2"/>
  <c r="G66" i="2"/>
  <c r="E66" i="2"/>
  <c r="B66" i="2"/>
  <c r="O65" i="2"/>
  <c r="M65" i="2"/>
  <c r="K65" i="2"/>
  <c r="I65" i="2"/>
  <c r="G65" i="2"/>
  <c r="E65" i="2"/>
  <c r="B65" i="2"/>
  <c r="O64" i="2"/>
  <c r="M64" i="2"/>
  <c r="K64" i="2"/>
  <c r="I64" i="2"/>
  <c r="G64" i="2"/>
  <c r="E64" i="2"/>
  <c r="B64" i="2"/>
  <c r="O63" i="2"/>
  <c r="M63" i="2"/>
  <c r="K63" i="2"/>
  <c r="I63" i="2"/>
  <c r="G63" i="2"/>
  <c r="E63" i="2"/>
  <c r="B63" i="2"/>
  <c r="O62" i="2"/>
  <c r="M62" i="2"/>
  <c r="K62" i="2"/>
  <c r="I62" i="2"/>
  <c r="G62" i="2"/>
  <c r="E62" i="2"/>
  <c r="B62" i="2"/>
  <c r="O61" i="2"/>
  <c r="M61" i="2"/>
  <c r="K61" i="2"/>
  <c r="I61" i="2"/>
  <c r="G61" i="2"/>
  <c r="E61" i="2"/>
  <c r="B61" i="2"/>
  <c r="O60" i="2"/>
  <c r="M60" i="2"/>
  <c r="K60" i="2"/>
  <c r="I60" i="2"/>
  <c r="G60" i="2"/>
  <c r="E60" i="2"/>
  <c r="B60" i="2"/>
  <c r="O59" i="2"/>
  <c r="M59" i="2"/>
  <c r="K59" i="2"/>
  <c r="I59" i="2"/>
  <c r="G59" i="2"/>
  <c r="E59" i="2"/>
  <c r="B59" i="2"/>
  <c r="O58" i="2"/>
  <c r="M58" i="2"/>
  <c r="K58" i="2"/>
  <c r="I58" i="2"/>
  <c r="G58" i="2"/>
  <c r="E58" i="2"/>
  <c r="B58" i="2"/>
  <c r="O57" i="2"/>
  <c r="M57" i="2"/>
  <c r="K57" i="2"/>
  <c r="I57" i="2"/>
  <c r="G57" i="2"/>
  <c r="E57" i="2"/>
  <c r="B57" i="2"/>
  <c r="O56" i="2"/>
  <c r="M56" i="2"/>
  <c r="K56" i="2"/>
  <c r="I56" i="2"/>
  <c r="G56" i="2"/>
  <c r="E56" i="2"/>
  <c r="B56" i="2"/>
  <c r="O55" i="2"/>
  <c r="M55" i="2"/>
  <c r="K55" i="2"/>
  <c r="I55" i="2"/>
  <c r="G55" i="2"/>
  <c r="E55" i="2"/>
  <c r="B55" i="2"/>
  <c r="O54" i="2"/>
  <c r="M54" i="2"/>
  <c r="K54" i="2"/>
  <c r="I54" i="2"/>
  <c r="G54" i="2"/>
  <c r="E54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N29" i="2"/>
  <c r="L29" i="2"/>
  <c r="J29" i="2"/>
  <c r="H29" i="2"/>
  <c r="F29" i="2"/>
  <c r="D29" i="2"/>
  <c r="N28" i="2"/>
  <c r="L28" i="2"/>
  <c r="J28" i="2"/>
  <c r="H28" i="2"/>
  <c r="F28" i="2"/>
  <c r="D28" i="2"/>
  <c r="N27" i="2"/>
  <c r="L27" i="2"/>
  <c r="J27" i="2"/>
  <c r="H27" i="2"/>
  <c r="F27" i="2"/>
  <c r="D27" i="2"/>
  <c r="N26" i="2"/>
  <c r="L26" i="2"/>
  <c r="J26" i="2"/>
  <c r="H26" i="2"/>
  <c r="F26" i="2"/>
  <c r="D26" i="2"/>
  <c r="N25" i="2"/>
  <c r="L25" i="2"/>
  <c r="J25" i="2"/>
  <c r="H25" i="2"/>
  <c r="F25" i="2"/>
  <c r="D25" i="2"/>
  <c r="N24" i="2"/>
  <c r="L24" i="2"/>
  <c r="J24" i="2"/>
  <c r="H24" i="2"/>
  <c r="F24" i="2"/>
  <c r="D24" i="2"/>
  <c r="N23" i="2"/>
  <c r="L23" i="2"/>
  <c r="J23" i="2"/>
  <c r="H23" i="2"/>
  <c r="F23" i="2"/>
  <c r="D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B15" i="2"/>
  <c r="B14" i="2"/>
  <c r="C196" i="2" l="1"/>
  <c r="C195" i="2"/>
  <c r="C191" i="2"/>
  <c r="C190" i="2"/>
  <c r="C185" i="2"/>
  <c r="C181" i="2"/>
  <c r="C180" i="2"/>
  <c r="C176" i="2"/>
  <c r="C173" i="2"/>
  <c r="C171" i="2"/>
  <c r="C167" i="2"/>
  <c r="C166" i="2"/>
  <c r="C165" i="2"/>
  <c r="C158" i="2"/>
  <c r="C154" i="2"/>
  <c r="C98" i="2"/>
  <c r="C96" i="2"/>
  <c r="C93" i="2"/>
  <c r="C91" i="2"/>
  <c r="C89" i="2"/>
  <c r="C85" i="2"/>
  <c r="C83" i="2"/>
  <c r="C76" i="2"/>
  <c r="C71" i="2"/>
  <c r="C70" i="2"/>
  <c r="C69" i="2"/>
  <c r="C64" i="2"/>
  <c r="C54" i="2"/>
  <c r="M29" i="2"/>
  <c r="K28" i="2"/>
  <c r="I28" i="2"/>
  <c r="O27" i="2"/>
  <c r="G27" i="2"/>
  <c r="E27" i="2"/>
  <c r="B27" i="2"/>
  <c r="O26" i="2"/>
  <c r="M26" i="2"/>
  <c r="K26" i="2"/>
  <c r="I26" i="2"/>
  <c r="M25" i="2"/>
  <c r="I23" i="2"/>
  <c r="O21" i="2"/>
  <c r="M21" i="2"/>
  <c r="K21" i="2"/>
  <c r="M17" i="2"/>
  <c r="K17" i="2"/>
  <c r="I17" i="2"/>
  <c r="G17" i="2"/>
  <c r="G16" i="2"/>
  <c r="E16" i="2"/>
  <c r="C189" i="2"/>
  <c r="C187" i="2"/>
  <c r="C183" i="2"/>
  <c r="C182" i="2"/>
  <c r="C179" i="2"/>
  <c r="C175" i="2"/>
  <c r="C174" i="2"/>
  <c r="C172" i="2"/>
  <c r="C164" i="2"/>
  <c r="C162" i="2"/>
  <c r="C161" i="2"/>
  <c r="C160" i="2"/>
  <c r="C159" i="2"/>
  <c r="C152" i="2"/>
  <c r="C151" i="2"/>
  <c r="C149" i="2"/>
  <c r="C145" i="2"/>
  <c r="C142" i="2"/>
  <c r="C140" i="2"/>
  <c r="C133" i="2"/>
  <c r="C119" i="2"/>
  <c r="C115" i="2"/>
  <c r="C111" i="2"/>
  <c r="C105" i="2"/>
  <c r="C78" i="2"/>
  <c r="C68" i="2"/>
  <c r="C61" i="2"/>
  <c r="C58" i="2"/>
  <c r="K25" i="2"/>
  <c r="B25" i="2"/>
  <c r="K24" i="2"/>
  <c r="G24" i="2"/>
  <c r="B24" i="2"/>
  <c r="O23" i="2"/>
  <c r="K23" i="2"/>
  <c r="G23" i="2"/>
  <c r="E23" i="2"/>
  <c r="O22" i="2"/>
  <c r="K22" i="2"/>
  <c r="B17" i="2"/>
  <c r="C17" i="2" s="1"/>
  <c r="C141" i="2"/>
  <c r="C131" i="2"/>
  <c r="C130" i="2"/>
  <c r="C126" i="2"/>
  <c r="C125" i="2"/>
  <c r="C124" i="2"/>
  <c r="C116" i="2"/>
  <c r="C113" i="2"/>
  <c r="C112" i="2"/>
  <c r="C110" i="2"/>
  <c r="C104" i="2"/>
  <c r="C103" i="2"/>
  <c r="C102" i="2"/>
  <c r="C95" i="2"/>
  <c r="C90" i="2"/>
  <c r="C87" i="2"/>
  <c r="C86" i="2"/>
  <c r="C82" i="2"/>
  <c r="C74" i="2"/>
  <c r="C62" i="2"/>
  <c r="C60" i="2"/>
  <c r="C57" i="2"/>
  <c r="C56" i="2"/>
  <c r="C55" i="2"/>
  <c r="B29" i="2"/>
  <c r="C29" i="2" s="1"/>
  <c r="G28" i="2"/>
  <c r="E28" i="2"/>
  <c r="B28" i="2"/>
  <c r="I27" i="2"/>
  <c r="O25" i="2"/>
  <c r="E24" i="2"/>
  <c r="B23" i="2"/>
  <c r="G22" i="2"/>
  <c r="G21" i="2"/>
  <c r="E21" i="2"/>
  <c r="M20" i="2"/>
  <c r="K20" i="2"/>
  <c r="I20" i="2"/>
  <c r="O19" i="2"/>
  <c r="M19" i="2"/>
  <c r="K19" i="2"/>
  <c r="E19" i="2"/>
  <c r="M18" i="2"/>
  <c r="O17" i="2"/>
  <c r="M16" i="2"/>
  <c r="K16" i="2"/>
  <c r="I16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4" i="2"/>
  <c r="C193" i="2"/>
  <c r="C192" i="2"/>
  <c r="C188" i="2"/>
  <c r="C186" i="2"/>
  <c r="C184" i="2"/>
  <c r="C177" i="2"/>
  <c r="C170" i="2"/>
  <c r="C168" i="2"/>
  <c r="C163" i="2"/>
  <c r="C156" i="2"/>
  <c r="C148" i="2"/>
  <c r="C144" i="2"/>
  <c r="C139" i="2"/>
  <c r="C138" i="2"/>
  <c r="C136" i="2"/>
  <c r="C134" i="2"/>
  <c r="C129" i="2"/>
  <c r="C128" i="2"/>
  <c r="C121" i="2"/>
  <c r="C118" i="2"/>
  <c r="C117" i="2"/>
  <c r="C109" i="2"/>
  <c r="C106" i="2"/>
  <c r="C99" i="2"/>
  <c r="C94" i="2"/>
  <c r="C84" i="2"/>
  <c r="C80" i="2"/>
  <c r="C79" i="2"/>
  <c r="C77" i="2"/>
  <c r="C75" i="2"/>
  <c r="O28" i="2"/>
  <c r="M28" i="2"/>
  <c r="M27" i="2"/>
  <c r="K27" i="2"/>
  <c r="G26" i="2"/>
  <c r="E26" i="2"/>
  <c r="I25" i="2"/>
  <c r="G25" i="2"/>
  <c r="O24" i="2"/>
  <c r="M23" i="2"/>
  <c r="B22" i="2"/>
  <c r="B21" i="2"/>
  <c r="O20" i="2"/>
  <c r="G20" i="2"/>
  <c r="E20" i="2"/>
  <c r="B20" i="2"/>
  <c r="C20" i="2" s="1"/>
  <c r="B19" i="2"/>
  <c r="C19" i="2" s="1"/>
  <c r="B18" i="2"/>
  <c r="C178" i="2"/>
  <c r="C169" i="2"/>
  <c r="C157" i="2"/>
  <c r="C155" i="2"/>
  <c r="C153" i="2"/>
  <c r="C150" i="2"/>
  <c r="C147" i="2"/>
  <c r="C146" i="2"/>
  <c r="C143" i="2"/>
  <c r="C137" i="2"/>
  <c r="C135" i="2"/>
  <c r="C108" i="2"/>
  <c r="C101" i="2"/>
  <c r="C97" i="2"/>
  <c r="C81" i="2"/>
  <c r="O29" i="2"/>
  <c r="I29" i="2"/>
  <c r="G29" i="2"/>
  <c r="E29" i="2"/>
  <c r="B26" i="2"/>
  <c r="C26" i="2" s="1"/>
  <c r="E25" i="2"/>
  <c r="M24" i="2"/>
  <c r="I24" i="2"/>
  <c r="M22" i="2"/>
  <c r="I22" i="2"/>
  <c r="I21" i="2"/>
  <c r="I19" i="2"/>
  <c r="G19" i="2"/>
  <c r="K18" i="2"/>
  <c r="G18" i="2"/>
  <c r="E18" i="2"/>
  <c r="E17" i="2"/>
  <c r="O16" i="2"/>
  <c r="C209" i="2"/>
  <c r="C132" i="2"/>
  <c r="C127" i="2"/>
  <c r="C123" i="2"/>
  <c r="C122" i="2"/>
  <c r="C120" i="2"/>
  <c r="C114" i="2"/>
  <c r="C107" i="2"/>
  <c r="C100" i="2"/>
  <c r="C92" i="2"/>
  <c r="C88" i="2"/>
  <c r="C73" i="2"/>
  <c r="C72" i="2"/>
  <c r="C67" i="2"/>
  <c r="C66" i="2"/>
  <c r="C65" i="2"/>
  <c r="C63" i="2"/>
  <c r="C59" i="2"/>
  <c r="K29" i="2"/>
  <c r="E22" i="2"/>
  <c r="O18" i="2"/>
  <c r="I18" i="2"/>
  <c r="B16" i="2"/>
  <c r="C16" i="2" s="1"/>
  <c r="C21" i="2" l="1"/>
  <c r="C23" i="2"/>
  <c r="C24" i="2"/>
  <c r="C25" i="2"/>
  <c r="C28" i="2"/>
  <c r="C18" i="2"/>
  <c r="C27" i="2"/>
  <c r="C22" i="2"/>
</calcChain>
</file>

<file path=xl/sharedStrings.xml><?xml version="1.0" encoding="utf-8"?>
<sst xmlns="http://schemas.openxmlformats.org/spreadsheetml/2006/main" count="374" uniqueCount="160">
  <si>
    <t>全銀EDIシステム取扱高等統計</t>
    <rPh sb="0" eb="1">
      <t>ゼン</t>
    </rPh>
    <rPh sb="1" eb="2">
      <t>ギン</t>
    </rPh>
    <rPh sb="9" eb="11">
      <t>トリアツカイ</t>
    </rPh>
    <rPh sb="11" eb="12">
      <t>ダカ</t>
    </rPh>
    <rPh sb="12" eb="13">
      <t>ナド</t>
    </rPh>
    <rPh sb="13" eb="15">
      <t>トウケイ</t>
    </rPh>
    <phoneticPr fontId="5"/>
  </si>
  <si>
    <t>◆取扱高</t>
    <phoneticPr fontId="7"/>
  </si>
  <si>
    <t xml:space="preserve">         </t>
    <phoneticPr fontId="7"/>
  </si>
  <si>
    <t xml:space="preserve"> （単位：ファイル数、件、％）</t>
  </si>
  <si>
    <t>種類別内訳</t>
  </si>
  <si>
    <t>一括ファイル伝送（FB）</t>
    <rPh sb="0" eb="2">
      <t>イッカツ</t>
    </rPh>
    <rPh sb="6" eb="8">
      <t>デンソウ</t>
    </rPh>
    <phoneticPr fontId="5"/>
  </si>
  <si>
    <t>インターネットバンキング（IB）等</t>
    <rPh sb="16" eb="17">
      <t>トウ</t>
    </rPh>
    <phoneticPr fontId="5"/>
  </si>
  <si>
    <t>年度</t>
  </si>
  <si>
    <t>取扱高</t>
  </si>
  <si>
    <t>総合振込</t>
    <rPh sb="0" eb="2">
      <t>ソウゴウ</t>
    </rPh>
    <rPh sb="2" eb="4">
      <t>フリコミ</t>
    </rPh>
    <phoneticPr fontId="5"/>
  </si>
  <si>
    <t>振込入金通知</t>
    <rPh sb="0" eb="2">
      <t>フリコミ</t>
    </rPh>
    <rPh sb="2" eb="4">
      <t>ニュウキン</t>
    </rPh>
    <rPh sb="4" eb="6">
      <t>ツウチ</t>
    </rPh>
    <phoneticPr fontId="5"/>
  </si>
  <si>
    <t>入出金取引明細</t>
    <rPh sb="0" eb="3">
      <t>ニュウシュッキン</t>
    </rPh>
    <rPh sb="3" eb="5">
      <t>トリヒキ</t>
    </rPh>
    <rPh sb="5" eb="7">
      <t>メイサイ</t>
    </rPh>
    <phoneticPr fontId="5"/>
  </si>
  <si>
    <t>・</t>
  </si>
  <si>
    <t>月中</t>
  </si>
  <si>
    <t>取引数</t>
    <rPh sb="0" eb="2">
      <t>トリヒキ</t>
    </rPh>
    <phoneticPr fontId="5"/>
  </si>
  <si>
    <t>前年度</t>
    <rPh sb="2" eb="3">
      <t>ド</t>
    </rPh>
    <phoneticPr fontId="7"/>
  </si>
  <si>
    <t>同月比</t>
    <rPh sb="0" eb="2">
      <t>ドウゲツ</t>
    </rPh>
    <rPh sb="2" eb="3">
      <t>ヒ</t>
    </rPh>
    <phoneticPr fontId="7"/>
  </si>
  <si>
    <t>2018年度</t>
    <rPh sb="4" eb="6">
      <t>ネンド</t>
    </rPh>
    <phoneticPr fontId="5"/>
  </si>
  <si>
    <t>-</t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</si>
  <si>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</si>
  <si>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</si>
  <si>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</si>
  <si>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2022年度</t>
    <rPh sb="4" eb="6">
      <t>ネンド</t>
    </rPh>
    <phoneticPr fontId="5"/>
  </si>
  <si>
    <t>2023年度</t>
    <rPh sb="4" eb="6">
      <t>ネンド</t>
    </rPh>
    <phoneticPr fontId="5"/>
  </si>
  <si>
    <t>2024年度</t>
    <rPh sb="4" eb="6">
      <t>ネンド</t>
    </rPh>
    <phoneticPr fontId="5"/>
  </si>
  <si>
    <t>2025年度</t>
    <rPh sb="4" eb="6">
      <t>ネンド</t>
    </rPh>
    <phoneticPr fontId="5"/>
  </si>
  <si>
    <t>2019.7</t>
    <phoneticPr fontId="7"/>
  </si>
  <si>
    <t>2019.8</t>
    <phoneticPr fontId="7"/>
  </si>
  <si>
    <t>-</t>
    <phoneticPr fontId="7"/>
  </si>
  <si>
    <t>2019.9</t>
    <phoneticPr fontId="7"/>
  </si>
  <si>
    <t>2019.10</t>
    <phoneticPr fontId="7"/>
  </si>
  <si>
    <t>2019.11</t>
    <phoneticPr fontId="7"/>
  </si>
  <si>
    <t>2019.12</t>
    <phoneticPr fontId="7"/>
  </si>
  <si>
    <t>2020.1</t>
    <phoneticPr fontId="7"/>
  </si>
  <si>
    <t>2020.2</t>
    <phoneticPr fontId="7"/>
  </si>
  <si>
    <t>2020.3</t>
    <phoneticPr fontId="7"/>
  </si>
  <si>
    <t>2020.4</t>
    <phoneticPr fontId="7"/>
  </si>
  <si>
    <t>2020.6</t>
    <phoneticPr fontId="7"/>
  </si>
  <si>
    <t>2020.7</t>
    <phoneticPr fontId="7"/>
  </si>
  <si>
    <t>2020.8</t>
    <phoneticPr fontId="7"/>
  </si>
  <si>
    <t>2020.9</t>
    <phoneticPr fontId="7"/>
  </si>
  <si>
    <t>2020.10</t>
    <phoneticPr fontId="7"/>
  </si>
  <si>
    <t>2020.11</t>
    <phoneticPr fontId="7"/>
  </si>
  <si>
    <t>2020.12</t>
    <phoneticPr fontId="7"/>
  </si>
  <si>
    <t>2021.1</t>
    <phoneticPr fontId="7"/>
  </si>
  <si>
    <t>2021.2</t>
    <phoneticPr fontId="7"/>
  </si>
  <si>
    <t>2021.3</t>
    <phoneticPr fontId="7"/>
  </si>
  <si>
    <t>2021.4</t>
    <phoneticPr fontId="7"/>
  </si>
  <si>
    <t>2021.5</t>
    <phoneticPr fontId="7"/>
  </si>
  <si>
    <t>2021.6</t>
    <phoneticPr fontId="7"/>
  </si>
  <si>
    <t>2021.7</t>
    <phoneticPr fontId="7"/>
  </si>
  <si>
    <t>2021.8</t>
    <phoneticPr fontId="7"/>
  </si>
  <si>
    <t>2021.9</t>
    <phoneticPr fontId="7"/>
  </si>
  <si>
    <t>2021.10</t>
    <phoneticPr fontId="7"/>
  </si>
  <si>
    <t>2021.11</t>
    <phoneticPr fontId="7"/>
  </si>
  <si>
    <t>2021.12</t>
    <phoneticPr fontId="7"/>
  </si>
  <si>
    <t>2022.1</t>
    <phoneticPr fontId="7"/>
  </si>
  <si>
    <t>2022.2</t>
    <phoneticPr fontId="7"/>
  </si>
  <si>
    <t>2022.3</t>
    <phoneticPr fontId="7"/>
  </si>
  <si>
    <t>2022.4</t>
    <phoneticPr fontId="7"/>
  </si>
  <si>
    <t>2022.5</t>
    <phoneticPr fontId="7"/>
  </si>
  <si>
    <t>2022.6</t>
    <phoneticPr fontId="7"/>
  </si>
  <si>
    <t>2022.7</t>
    <phoneticPr fontId="7"/>
  </si>
  <si>
    <t>2022.8</t>
    <phoneticPr fontId="7"/>
  </si>
  <si>
    <t>2022.9</t>
    <phoneticPr fontId="7"/>
  </si>
  <si>
    <t>2022.10</t>
    <phoneticPr fontId="7"/>
  </si>
  <si>
    <t>2022.11</t>
    <phoneticPr fontId="7"/>
  </si>
  <si>
    <t>2022.12</t>
    <phoneticPr fontId="7"/>
  </si>
  <si>
    <t>2023.1</t>
    <phoneticPr fontId="7"/>
  </si>
  <si>
    <t>2023.2</t>
    <phoneticPr fontId="7"/>
  </si>
  <si>
    <t>2023.3</t>
    <phoneticPr fontId="7"/>
  </si>
  <si>
    <t>2023.4</t>
    <phoneticPr fontId="7"/>
  </si>
  <si>
    <t>2023.12</t>
    <phoneticPr fontId="2"/>
  </si>
  <si>
    <t>2024.1</t>
    <phoneticPr fontId="2"/>
  </si>
  <si>
    <t>2024.2</t>
    <phoneticPr fontId="2"/>
  </si>
  <si>
    <t>2024.3</t>
    <phoneticPr fontId="2"/>
  </si>
  <si>
    <t>2024.4</t>
    <phoneticPr fontId="2"/>
  </si>
  <si>
    <t>2024.5</t>
    <phoneticPr fontId="2"/>
  </si>
  <si>
    <t>2024.6</t>
    <phoneticPr fontId="2"/>
  </si>
  <si>
    <t>2024.7</t>
    <phoneticPr fontId="2"/>
  </si>
  <si>
    <t>2024.8</t>
    <phoneticPr fontId="2"/>
  </si>
  <si>
    <t>2024.9</t>
    <phoneticPr fontId="2"/>
  </si>
  <si>
    <t>2024.10</t>
    <phoneticPr fontId="2"/>
  </si>
  <si>
    <t>2024.11</t>
    <phoneticPr fontId="2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</si>
  <si>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</si>
  <si>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</si>
  <si>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</si>
  <si>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</si>
  <si>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</si>
  <si>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</si>
  <si>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</si>
  <si>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</si>
  <si>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</si>
  <si>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</si>
  <si>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</si>
  <si>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2025.11</t>
    <phoneticPr fontId="2"/>
  </si>
  <si>
    <t>2025.12</t>
    <phoneticPr fontId="2"/>
  </si>
  <si>
    <t>2026.1</t>
    <phoneticPr fontId="2"/>
  </si>
  <si>
    <t>2026.2</t>
    <phoneticPr fontId="2"/>
  </si>
  <si>
    <t>2026.3</t>
    <phoneticPr fontId="2"/>
  </si>
  <si>
    <t>2026.4</t>
    <phoneticPr fontId="2"/>
  </si>
  <si>
    <t>(注1)　各項目の取引数の（ ）内は、「明細」の件数。</t>
    <phoneticPr fontId="7"/>
  </si>
  <si>
    <t>(注2)　「明細」件数は、XMLファイルのレコード件数であり、金融EDI情報の添付がない場合もある。</t>
    <rPh sb="1" eb="2">
      <t>チュウ</t>
    </rPh>
    <rPh sb="6" eb="8">
      <t>メイサイ</t>
    </rPh>
    <rPh sb="9" eb="11">
      <t>ケンスウ</t>
    </rPh>
    <rPh sb="25" eb="27">
      <t>ケンスウ</t>
    </rPh>
    <rPh sb="31" eb="33">
      <t>キンユウ</t>
    </rPh>
    <rPh sb="36" eb="38">
      <t>ジョウホウ</t>
    </rPh>
    <rPh sb="39" eb="41">
      <t>テンプ</t>
    </rPh>
    <rPh sb="44" eb="46">
      <t>バアイ</t>
    </rPh>
    <phoneticPr fontId="5"/>
  </si>
  <si>
    <t>(注3)　VALUXの取扱高はインターネットバンキング（IB）等に計上。</t>
    <rPh sb="1" eb="2">
      <t>チュウ</t>
    </rPh>
    <rPh sb="11" eb="13">
      <t>トリアツカイ</t>
    </rPh>
    <rPh sb="13" eb="14">
      <t>ダカ</t>
    </rPh>
    <rPh sb="31" eb="32">
      <t>ナド</t>
    </rPh>
    <rPh sb="33" eb="35">
      <t>ケイジョウ</t>
    </rPh>
    <phoneticPr fontId="7"/>
  </si>
  <si>
    <t>◆クライアント証明書発行枚数</t>
    <rPh sb="7" eb="10">
      <t>ショウメイショ</t>
    </rPh>
    <rPh sb="10" eb="12">
      <t>ハッコウ</t>
    </rPh>
    <rPh sb="12" eb="14">
      <t>マイスウ</t>
    </rPh>
    <phoneticPr fontId="5"/>
  </si>
  <si>
    <t>（単位：枚）</t>
    <phoneticPr fontId="7"/>
  </si>
  <si>
    <t>発行枚数</t>
    <rPh sb="0" eb="2">
      <t>ハッコウ</t>
    </rPh>
    <rPh sb="2" eb="4">
      <t>マイスウ</t>
    </rPh>
    <phoneticPr fontId="7"/>
  </si>
  <si>
    <t>2024年度</t>
    <rPh sb="4" eb="6">
      <t>ネンド</t>
    </rPh>
    <phoneticPr fontId="7"/>
  </si>
  <si>
    <t>2025年度</t>
    <rPh sb="4" eb="6">
      <t>ネンド</t>
    </rPh>
    <phoneticPr fontId="7"/>
  </si>
  <si>
    <t>2026年度</t>
    <rPh sb="4" eb="6">
      <t>ネンド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</si>
  <si>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</si>
  <si>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</si>
  <si>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</si>
  <si>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</si>
  <si>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</si>
  <si>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</si>
  <si>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</si>
  <si>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</si>
  <si>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</si>
  <si>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</si>
  <si>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</si>
  <si>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</si>
  <si>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2026年度</t>
    <rPh sb="4" eb="6">
      <t>ネンド</t>
    </rPh>
    <phoneticPr fontId="5"/>
  </si>
  <si>
    <t>(注)　クライアント証明書発行枚数は、一括ファイル伝送（FB）接続のために企業等に発行した枚数（同一企業宛複数枚を含み、取得前のものを除く）。</t>
    <rPh sb="1" eb="2">
      <t>チュウ</t>
    </rPh>
    <rPh sb="10" eb="13">
      <t>ショウメイショ</t>
    </rPh>
    <rPh sb="13" eb="15">
      <t>ハッコウ</t>
    </rPh>
    <rPh sb="15" eb="17">
      <t>マイスウ</t>
    </rPh>
    <rPh sb="19" eb="21">
      <t>イッカツ</t>
    </rPh>
    <rPh sb="25" eb="27">
      <t>デンソウ</t>
    </rPh>
    <rPh sb="31" eb="33">
      <t>セツゾク</t>
    </rPh>
    <rPh sb="37" eb="39">
      <t>キギョウ</t>
    </rPh>
    <rPh sb="39" eb="40">
      <t>トウ</t>
    </rPh>
    <rPh sb="41" eb="43">
      <t>ハッコウ</t>
    </rPh>
    <rPh sb="45" eb="47">
      <t>マイスウ</t>
    </rPh>
    <rPh sb="48" eb="50">
      <t>ドウイツ</t>
    </rPh>
    <rPh sb="50" eb="52">
      <t>キギョウ</t>
    </rPh>
    <rPh sb="52" eb="53">
      <t>アテ</t>
    </rPh>
    <rPh sb="53" eb="55">
      <t>フクスウ</t>
    </rPh>
    <rPh sb="55" eb="56">
      <t>マイ</t>
    </rPh>
    <rPh sb="57" eb="58">
      <t>フク</t>
    </rPh>
    <rPh sb="60" eb="62">
      <t>シュトク</t>
    </rPh>
    <rPh sb="62" eb="63">
      <t>マエ</t>
    </rPh>
    <rPh sb="67" eb="68">
      <t>ノゾ</t>
    </rPh>
    <phoneticPr fontId="5"/>
  </si>
  <si>
    <t>業態</t>
    <rPh sb="0" eb="2">
      <t>ギョウタイ</t>
    </rPh>
    <phoneticPr fontId="2"/>
  </si>
  <si>
    <t>接続銀行数（チャネル別接続銀行数）</t>
    <rPh sb="0" eb="2">
      <t>セツゾク</t>
    </rPh>
    <rPh sb="2" eb="4">
      <t>ギンコウ</t>
    </rPh>
    <rPh sb="4" eb="5">
      <t>スウ</t>
    </rPh>
    <rPh sb="10" eb="11">
      <t>ベツ</t>
    </rPh>
    <rPh sb="11" eb="13">
      <t>セツゾク</t>
    </rPh>
    <rPh sb="13" eb="15">
      <t>ギンコウ</t>
    </rPh>
    <rPh sb="15" eb="16">
      <t>スウ</t>
    </rPh>
    <phoneticPr fontId="2"/>
  </si>
  <si>
    <r>
      <t>FB</t>
    </r>
    <r>
      <rPr>
        <vertAlign val="superscript"/>
        <sz val="11"/>
        <rFont val="ＭＳ ゴシック"/>
        <family val="3"/>
        <charset val="128"/>
      </rPr>
      <t>（※1）</t>
    </r>
  </si>
  <si>
    <t>IB</t>
  </si>
  <si>
    <t>都市銀行</t>
    <rPh sb="0" eb="2">
      <t>トシ</t>
    </rPh>
    <rPh sb="2" eb="4">
      <t>ギンコウ</t>
    </rPh>
    <phoneticPr fontId="5"/>
  </si>
  <si>
    <t>地方銀行</t>
    <rPh sb="0" eb="2">
      <t>チホウ</t>
    </rPh>
    <rPh sb="2" eb="4">
      <t>ギンコウ</t>
    </rPh>
    <phoneticPr fontId="5"/>
  </si>
  <si>
    <t>第二地銀協加盟銀行</t>
    <rPh sb="0" eb="1">
      <t>ダイ</t>
    </rPh>
    <rPh sb="1" eb="2">
      <t>ニ</t>
    </rPh>
    <rPh sb="2" eb="5">
      <t>チギンキョウ</t>
    </rPh>
    <rPh sb="5" eb="7">
      <t>カメイ</t>
    </rPh>
    <rPh sb="7" eb="9">
      <t>ギンコウ</t>
    </rPh>
    <phoneticPr fontId="5"/>
  </si>
  <si>
    <r>
      <t>　　信用金庫</t>
    </r>
    <r>
      <rPr>
        <vertAlign val="superscript"/>
        <sz val="11"/>
        <rFont val="ＭＳ ゴシック"/>
        <family val="3"/>
        <charset val="128"/>
      </rPr>
      <t>（※2）</t>
    </r>
    <rPh sb="2" eb="4">
      <t>シンヨウ</t>
    </rPh>
    <rPh sb="4" eb="6">
      <t>キンコ</t>
    </rPh>
    <phoneticPr fontId="5"/>
  </si>
  <si>
    <t>信用組合</t>
    <rPh sb="0" eb="2">
      <t>シンヨウ</t>
    </rPh>
    <rPh sb="2" eb="4">
      <t>クミアイ</t>
    </rPh>
    <phoneticPr fontId="5"/>
  </si>
  <si>
    <r>
      <t>信用農業協同組合連合会・農業協同組合</t>
    </r>
    <r>
      <rPr>
        <sz val="8"/>
        <rFont val="ＭＳ ゴシック"/>
        <family val="3"/>
        <charset val="128"/>
      </rPr>
      <t>（※3）</t>
    </r>
    <rPh sb="0" eb="2">
      <t>シンヨウ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2" eb="14">
      <t>ノウギョウ</t>
    </rPh>
    <rPh sb="14" eb="16">
      <t>キョウドウ</t>
    </rPh>
    <rPh sb="16" eb="18">
      <t>クミアイ</t>
    </rPh>
    <phoneticPr fontId="7"/>
  </si>
  <si>
    <t>信用漁業協同組合連合会</t>
    <rPh sb="0" eb="2">
      <t>シンヨウ</t>
    </rPh>
    <rPh sb="2" eb="8">
      <t>ギョギョウキョウドウクミアイ</t>
    </rPh>
    <rPh sb="8" eb="11">
      <t>レンゴウカイ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</si>
  <si>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</si>
  <si>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</si>
  <si>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（※1）　FBには、VALUX経由の接続を含む。</t>
    <rPh sb="15" eb="17">
      <t>ケイユ</t>
    </rPh>
    <rPh sb="18" eb="20">
      <t>セツゾク</t>
    </rPh>
    <rPh sb="21" eb="22">
      <t>フク</t>
    </rPh>
    <phoneticPr fontId="5"/>
  </si>
  <si>
    <t>（※2） 「信用金庫」には、「信金中央金庫」を含む。</t>
    <rPh sb="6" eb="8">
      <t>シンヨウ</t>
    </rPh>
    <rPh sb="8" eb="10">
      <t>キンコ</t>
    </rPh>
    <rPh sb="15" eb="17">
      <t>シンキン</t>
    </rPh>
    <rPh sb="17" eb="19">
      <t>チュウオウ</t>
    </rPh>
    <rPh sb="19" eb="21">
      <t>キンコ</t>
    </rPh>
    <rPh sb="23" eb="24">
      <t>フク</t>
    </rPh>
    <phoneticPr fontId="5"/>
  </si>
  <si>
    <t>（※3） 「信用組合」は、IBの総合振込のみ利用可能。</t>
    <rPh sb="6" eb="8">
      <t>シンヨウ</t>
    </rPh>
    <rPh sb="8" eb="10">
      <t>クミアイ</t>
    </rPh>
    <rPh sb="16" eb="18">
      <t>ソウゴウ</t>
    </rPh>
    <rPh sb="18" eb="20">
      <t>フリコミ</t>
    </rPh>
    <rPh sb="22" eb="24">
      <t>リヨウ</t>
    </rPh>
    <rPh sb="24" eb="26">
      <t>カノウ</t>
    </rPh>
    <phoneticPr fontId="5"/>
  </si>
  <si>
    <t>　(※3)      「信用農業協同組合連合会・農業協同組合」には、「農林中央金庫」を含む。</t>
    <rPh sb="12" eb="14">
      <t>シンヨウ</t>
    </rPh>
    <rPh sb="14" eb="16">
      <t>ノウギョウ</t>
    </rPh>
    <rPh sb="16" eb="18">
      <t>キョウドウ</t>
    </rPh>
    <rPh sb="18" eb="20">
      <t>クミアイ</t>
    </rPh>
    <rPh sb="20" eb="23">
      <t>レンゴウカイ</t>
    </rPh>
    <rPh sb="24" eb="26">
      <t>ノウギョウ</t>
    </rPh>
    <rPh sb="26" eb="28">
      <t>キョウドウ</t>
    </rPh>
    <rPh sb="28" eb="30">
      <t>クミアイ</t>
    </rPh>
    <rPh sb="35" eb="37">
      <t>ノウリン</t>
    </rPh>
    <rPh sb="37" eb="39">
      <t>チュウオウ</t>
    </rPh>
    <rPh sb="39" eb="41">
      <t>キンコ</t>
    </rPh>
    <rPh sb="43" eb="44">
      <t>フク</t>
    </rPh>
    <phoneticPr fontId="7"/>
  </si>
  <si>
    <t>【記載要領】</t>
    <rPh sb="1" eb="3">
      <t>キサイ</t>
    </rPh>
    <rPh sb="3" eb="5">
      <t>ヨウリョウ</t>
    </rPh>
    <phoneticPr fontId="7"/>
  </si>
  <si>
    <t>・「-」は該当数字なし（2020年8月分から、ゼロ除算を含む）、「ｒ」は訂正。</t>
    <rPh sb="5" eb="7">
      <t>ガイトウ</t>
    </rPh>
    <rPh sb="7" eb="9">
      <t>スウジ</t>
    </rPh>
    <rPh sb="16" eb="17">
      <t>ネン</t>
    </rPh>
    <rPh sb="18" eb="20">
      <t>ガツブン</t>
    </rPh>
    <rPh sb="25" eb="27">
      <t>ジョサン</t>
    </rPh>
    <rPh sb="28" eb="29">
      <t>フク</t>
    </rPh>
    <rPh sb="36" eb="38">
      <t>テイセイ</t>
    </rPh>
    <phoneticPr fontId="7"/>
  </si>
  <si>
    <t>2026.5</t>
    <phoneticPr fontId="2"/>
  </si>
  <si>
    <t>◆接続加盟銀行数（2026年5月末現在）</t>
    <rPh sb="1" eb="3">
      <t>セツゾク</t>
    </rPh>
    <rPh sb="3" eb="5">
      <t>カメイ</t>
    </rPh>
    <rPh sb="5" eb="7">
      <t>ギンコウ</t>
    </rPh>
    <rPh sb="7" eb="8">
      <t>スウ</t>
    </rPh>
    <rPh sb="13" eb="14">
      <t>ネン</t>
    </rPh>
    <rPh sb="15" eb="16">
      <t>ガツ</t>
    </rPh>
    <rPh sb="16" eb="17">
      <t>マツ</t>
    </rPh>
    <rPh sb="17" eb="19">
      <t>ゲンザイ</t>
    </rPh>
    <phoneticPr fontId="5"/>
  </si>
  <si>
    <t>2019.1</t>
    <phoneticPr fontId="5"/>
  </si>
  <si>
    <t>2019.2</t>
    <phoneticPr fontId="5"/>
  </si>
  <si>
    <t>2019.3</t>
    <phoneticPr fontId="5"/>
  </si>
  <si>
    <t>2019.4</t>
    <phoneticPr fontId="5"/>
  </si>
  <si>
    <t>2019.5</t>
    <phoneticPr fontId="5"/>
  </si>
  <si>
    <t>2019.6</t>
    <phoneticPr fontId="5"/>
  </si>
  <si>
    <t>2020.5</t>
    <phoneticPr fontId="7"/>
  </si>
  <si>
    <t>2023.5</t>
    <phoneticPr fontId="7"/>
  </si>
  <si>
    <t>2023.6</t>
    <phoneticPr fontId="7"/>
  </si>
  <si>
    <t>2023.7</t>
    <phoneticPr fontId="7"/>
  </si>
  <si>
    <t>2023.8</t>
    <phoneticPr fontId="7"/>
  </si>
  <si>
    <t>2023.9</t>
    <phoneticPr fontId="7"/>
  </si>
  <si>
    <t>2023.10</t>
    <phoneticPr fontId="7"/>
  </si>
  <si>
    <t>2023.11</t>
    <phoneticPr fontId="7"/>
  </si>
  <si>
    <t>（2026年6月23日版）</t>
    <rPh sb="5" eb="6">
      <t>ネン</t>
    </rPh>
    <rPh sb="7" eb="8">
      <t>ツキ</t>
    </rPh>
    <rPh sb="10" eb="11">
      <t>ニチ</t>
    </rPh>
    <rPh sb="11" eb="12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</si>
</sst>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* #,##0.0;[Red]&quot;△&quot;\ * #,##0.0;* 0.0"/>
    <numFmt numFmtId="177" formatCode="* #,##0;&quot;△&quot;\ * #,##0;* 0"/>
    <numFmt numFmtId="178" formatCode="* #,##0.0;&quot;△&quot;\ * #,##0.0;* 0.0"/>
    <numFmt numFmtId="179" formatCode="\(* #,##0\);\(&quot;△&quot;\ * #,##0\);\(* 0\)"/>
    <numFmt numFmtId="180" formatCode="\(* #,##0.0\);\(&quot;△&quot;\ * #,##0.0\);\(* 0.0\)"/>
    <numFmt numFmtId="181" formatCode="0_);[Red]\(0\)"/>
  </numFmts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u/>
      <sz val="11"/>
      <name val="ＭＳ 明朝"/>
      <family val="1"/>
      <charset val="128"/>
    </font>
    <font>
      <vertAlign val="superscript"/>
      <sz val="11"/>
      <name val="ＭＳ ゴシック"/>
      <family val="3"/>
      <charset val="128"/>
    </font>
    <font>
      <sz val="11"/>
      <name val="ＭＳ Ｐゴシック"/>
      <family val="1"/>
      <charset val="128"/>
    </font>
    <font>
      <sz val="8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1" applyFill="1"/>
    <xf numFmtId="0" fontId="4" fillId="2" borderId="0" xfId="1" applyFont="1" applyFill="1"/>
    <xf numFmtId="176" fontId="4" fillId="2" borderId="0" xfId="1" applyNumberFormat="1" applyFont="1" applyFill="1"/>
    <xf numFmtId="0" fontId="4" fillId="2" borderId="0" xfId="1" applyFont="1" applyFill="1" applyAlignment="1">
      <alignment horizontal="right"/>
    </xf>
    <xf numFmtId="0" fontId="4" fillId="2" borderId="1" xfId="1" applyFont="1" applyFill="1" applyBorder="1"/>
    <xf numFmtId="0" fontId="4" fillId="2" borderId="2" xfId="1" applyFont="1" applyFill="1" applyBorder="1"/>
    <xf numFmtId="176" fontId="4" fillId="2" borderId="2" xfId="1" applyNumberFormat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/>
    </xf>
    <xf numFmtId="0" fontId="4" fillId="2" borderId="4" xfId="1" applyFont="1" applyFill="1" applyBorder="1"/>
    <xf numFmtId="0" fontId="4" fillId="2" borderId="6" xfId="1" applyFont="1" applyFill="1" applyBorder="1" applyAlignment="1">
      <alignment horizontal="distributed" vertical="center" justifyLastLine="1" shrinkToFit="1"/>
    </xf>
    <xf numFmtId="176" fontId="4" fillId="2" borderId="6" xfId="1" applyNumberFormat="1" applyFont="1" applyFill="1" applyBorder="1" applyAlignment="1">
      <alignment horizontal="distributed" vertical="center" justifyLastLine="1" shrinkToFit="1"/>
    </xf>
    <xf numFmtId="0" fontId="4" fillId="2" borderId="4" xfId="1" applyFont="1" applyFill="1" applyBorder="1" applyAlignment="1">
      <alignment horizontal="distributed" vertical="center" justifyLastLine="1" shrinkToFit="1"/>
    </xf>
    <xf numFmtId="176" fontId="4" fillId="2" borderId="7" xfId="1" applyNumberFormat="1" applyFont="1" applyFill="1" applyBorder="1" applyAlignment="1">
      <alignment horizontal="distributed" vertical="center" justifyLastLine="1" shrinkToFit="1"/>
    </xf>
    <xf numFmtId="0" fontId="4" fillId="2" borderId="7" xfId="1" applyFont="1" applyFill="1" applyBorder="1" applyAlignment="1">
      <alignment horizontal="distributed" vertical="center" justifyLastLine="1" shrinkToFit="1"/>
    </xf>
    <xf numFmtId="177" fontId="4" fillId="2" borderId="6" xfId="1" applyNumberFormat="1" applyFont="1" applyFill="1" applyBorder="1" applyAlignment="1">
      <alignment horizontal="right"/>
    </xf>
    <xf numFmtId="178" fontId="4" fillId="2" borderId="6" xfId="1" applyNumberFormat="1" applyFont="1" applyFill="1" applyBorder="1" applyAlignment="1">
      <alignment horizontal="center"/>
    </xf>
    <xf numFmtId="178" fontId="9" fillId="2" borderId="6" xfId="1" applyNumberFormat="1" applyFont="1" applyFill="1" applyBorder="1" applyAlignment="1">
      <alignment horizontal="center"/>
    </xf>
    <xf numFmtId="179" fontId="4" fillId="2" borderId="8" xfId="1" applyNumberFormat="1" applyFont="1" applyFill="1" applyBorder="1" applyAlignment="1">
      <alignment horizontal="right"/>
    </xf>
    <xf numFmtId="178" fontId="4" fillId="2" borderId="8" xfId="1" applyNumberFormat="1" applyFont="1" applyFill="1" applyBorder="1" applyAlignment="1">
      <alignment horizontal="center"/>
    </xf>
    <xf numFmtId="178" fontId="9" fillId="2" borderId="8" xfId="1" applyNumberFormat="1" applyFont="1" applyFill="1" applyBorder="1" applyAlignment="1">
      <alignment horizontal="center"/>
    </xf>
    <xf numFmtId="177" fontId="4" fillId="0" borderId="6" xfId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center"/>
    </xf>
    <xf numFmtId="178" fontId="1" fillId="0" borderId="0" xfId="0" applyNumberFormat="1" applyFont="1">
      <alignment vertical="center"/>
    </xf>
    <xf numFmtId="177" fontId="4" fillId="0" borderId="8" xfId="1" applyNumberFormat="1" applyFont="1" applyBorder="1" applyAlignment="1">
      <alignment horizontal="right"/>
    </xf>
    <xf numFmtId="178" fontId="4" fillId="0" borderId="8" xfId="1" applyNumberFormat="1" applyFont="1" applyBorder="1" applyAlignment="1">
      <alignment horizontal="center"/>
    </xf>
    <xf numFmtId="177" fontId="4" fillId="0" borderId="7" xfId="1" applyNumberFormat="1" applyFont="1" applyBorder="1" applyAlignment="1">
      <alignment horizontal="right"/>
    </xf>
    <xf numFmtId="178" fontId="4" fillId="0" borderId="7" xfId="1" applyNumberFormat="1" applyFont="1" applyBorder="1" applyAlignment="1">
      <alignment horizontal="center"/>
    </xf>
    <xf numFmtId="180" fontId="4" fillId="2" borderId="8" xfId="1" applyNumberFormat="1" applyFont="1" applyFill="1" applyBorder="1" applyAlignment="1">
      <alignment horizontal="center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center"/>
    </xf>
    <xf numFmtId="0" fontId="4" fillId="2" borderId="0" xfId="2" applyFont="1" applyFill="1" applyProtection="1">
      <protection locked="0"/>
    </xf>
    <xf numFmtId="0" fontId="1" fillId="2" borderId="0" xfId="0" applyFont="1" applyFill="1">
      <alignment vertical="center"/>
    </xf>
    <xf numFmtId="0" fontId="4" fillId="2" borderId="0" xfId="1" applyFont="1" applyFill="1" applyProtection="1">
      <protection locked="0"/>
    </xf>
    <xf numFmtId="0" fontId="10" fillId="2" borderId="0" xfId="1" applyFont="1" applyFill="1" applyAlignment="1">
      <alignment horizontal="right"/>
    </xf>
    <xf numFmtId="0" fontId="11" fillId="2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49" fontId="4" fillId="2" borderId="0" xfId="1" quotePrefix="1" applyNumberFormat="1" applyFont="1" applyFill="1" applyAlignment="1">
      <alignment horizontal="center" vertical="center"/>
    </xf>
    <xf numFmtId="0" fontId="4" fillId="2" borderId="5" xfId="1" quotePrefix="1" applyFont="1" applyFill="1" applyBorder="1" applyAlignment="1">
      <alignment horizontal="right" vertical="center"/>
    </xf>
    <xf numFmtId="0" fontId="4" fillId="2" borderId="4" xfId="1" quotePrefix="1" applyFont="1" applyFill="1" applyBorder="1" applyAlignment="1">
      <alignment horizontal="right" vertical="center"/>
    </xf>
    <xf numFmtId="0" fontId="4" fillId="2" borderId="9" xfId="1" quotePrefix="1" applyFont="1" applyFill="1" applyBorder="1" applyAlignment="1">
      <alignment horizontal="right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quotePrefix="1" applyNumberFormat="1" applyFont="1" applyFill="1" applyAlignment="1">
      <alignment horizontal="right" vertical="center"/>
    </xf>
    <xf numFmtId="49" fontId="12" fillId="0" borderId="0" xfId="1" quotePrefix="1" applyNumberFormat="1" applyFont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181" fontId="4" fillId="2" borderId="5" xfId="1" quotePrefix="1" applyNumberFormat="1" applyFont="1" applyFill="1" applyBorder="1" applyAlignment="1">
      <alignment horizontal="right" vertical="center"/>
    </xf>
    <xf numFmtId="0" fontId="13" fillId="2" borderId="0" xfId="1" applyFont="1" applyFill="1" applyProtection="1">
      <protection locked="0"/>
    </xf>
    <xf numFmtId="0" fontId="4" fillId="2" borderId="9" xfId="1" applyFont="1" applyFill="1" applyBorder="1" applyProtection="1"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5" xfId="1" applyNumberFormat="1" applyFont="1" applyFill="1" applyBorder="1" applyAlignment="1" applyProtection="1">
      <alignment horizontal="center" vertical="center"/>
      <protection locked="0"/>
    </xf>
    <xf numFmtId="0" fontId="15" fillId="2" borderId="0" xfId="1" applyFont="1" applyFill="1"/>
    <xf numFmtId="18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/>
      <protection locked="0"/>
    </xf>
    <xf numFmtId="0" fontId="17" fillId="0" borderId="0" xfId="0" applyFont="1">
      <alignment vertical="center"/>
    </xf>
    <xf numFmtId="0" fontId="4" fillId="2" borderId="5" xfId="1" applyFont="1" applyFill="1" applyBorder="1" applyAlignment="1" applyProtection="1">
      <alignment horizontal="center"/>
      <protection locked="0"/>
    </xf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13" xfId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5" xfId="1" applyFont="1" applyFill="1" applyBorder="1" applyAlignment="1" applyProtection="1">
      <alignment horizontal="center" vertical="center"/>
      <protection locked="0"/>
    </xf>
    <xf numFmtId="178" fontId="4" fillId="0" borderId="6" xfId="1" applyNumberFormat="1" applyFont="1" applyBorder="1" applyAlignment="1">
      <alignment horizontal="center" vertical="center" justifyLastLine="1" shrinkToFit="1"/>
    </xf>
    <xf numFmtId="178" fontId="4" fillId="0" borderId="8" xfId="1" applyNumberFormat="1" applyFont="1" applyBorder="1" applyAlignment="1">
      <alignment horizontal="center" vertical="center" justifyLastLine="1" shrinkToFit="1"/>
    </xf>
    <xf numFmtId="0" fontId="4" fillId="2" borderId="6" xfId="1" applyFont="1" applyFill="1" applyBorder="1" applyAlignment="1">
      <alignment horizontal="center" vertical="center" justifyLastLine="1" shrinkToFit="1"/>
    </xf>
    <xf numFmtId="0" fontId="4" fillId="2" borderId="8" xfId="1" applyFont="1" applyFill="1" applyBorder="1" applyAlignment="1">
      <alignment horizontal="center" vertical="center" justifyLastLine="1" shrinkToFit="1"/>
    </xf>
    <xf numFmtId="0" fontId="4" fillId="2" borderId="5" xfId="1" applyFont="1" applyFill="1" applyBorder="1" applyAlignment="1">
      <alignment horizontal="distributed" vertical="center" justifyLastLine="1"/>
    </xf>
    <xf numFmtId="0" fontId="4" fillId="2" borderId="7" xfId="1" applyFont="1" applyFill="1" applyBorder="1" applyAlignment="1">
      <alignment horizontal="center" vertical="center" justifyLastLine="1" shrinkToFit="1"/>
    </xf>
    <xf numFmtId="55" fontId="4" fillId="2" borderId="0" xfId="1" applyNumberFormat="1" applyFont="1" applyFill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5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center" justifyLastLine="1"/>
    </xf>
    <xf numFmtId="0" fontId="8" fillId="2" borderId="4" xfId="1" applyFont="1" applyFill="1" applyBorder="1" applyAlignment="1">
      <alignment horizontal="distributed" justifyLastLine="1"/>
    </xf>
    <xf numFmtId="0" fontId="8" fillId="2" borderId="0" xfId="1" applyFont="1" applyFill="1" applyAlignment="1">
      <alignment horizontal="distributed" justifyLastLine="1"/>
    </xf>
    <xf numFmtId="0" fontId="4" fillId="2" borderId="5" xfId="1" applyFont="1" applyFill="1" applyBorder="1" applyAlignment="1">
      <alignment horizontal="distributed" vertical="center" wrapText="1" justifyLastLine="1"/>
    </xf>
  </cellXfs>
  <cellStyles count="3">
    <cellStyle name="標準" xfId="0" builtinId="0"/>
    <cellStyle name="標準 2" xfId="1" xr:uid="{78E0A5E4-FEC2-4954-9FD6-6A351554CEE5}"/>
    <cellStyle name="標準_QBGE0700" xfId="2" xr:uid="{AE17D2E9-F2EC-42B3-AAC8-D6D0927CF4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8F9A-503F-455D-ADE5-AC91BCC8421F}">
  <sheetPr>
    <pageSetUpPr fitToPage="1"/>
  </sheetPr>
  <dimension ref="A1:Q243"/>
  <sheetViews>
    <sheetView tabSelected="1" view="pageBreakPreview" topLeftCell="E1" zoomScale="115" zoomScaleNormal="100" zoomScaleSheetLayoutView="115" workbookViewId="0">
      <selection activeCell="N2" sqref="N2:O2"/>
    </sheetView>
  </sheetViews>
  <sheetFormatPr defaultColWidth="9" defaultRowHeight="13.5" outlineLevelRow="1"/>
  <cols>
    <col min="1" max="6" width="12.5" style="1" customWidth="1"/>
    <col min="7" max="7" width="12.625" style="1" customWidth="1"/>
    <col min="8" max="15" width="12.5" style="1" customWidth="1"/>
    <col min="16" max="16384" width="9" style="1"/>
  </cols>
  <sheetData>
    <row r="1" spans="1:17">
      <c r="O1" s="2"/>
    </row>
    <row r="2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83" t="s">
        <v>159</v>
      </c>
      <c r="O2" s="83"/>
    </row>
    <row r="3" spans="1:17" ht="25.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7">
      <c r="A4" s="4" t="s">
        <v>1</v>
      </c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4.25" thickBot="1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 t="s">
        <v>2</v>
      </c>
      <c r="M5" s="4"/>
      <c r="N5" s="4"/>
      <c r="O5" s="6" t="s">
        <v>3</v>
      </c>
    </row>
    <row r="6" spans="1:17" ht="14.25" thickBot="1">
      <c r="A6" s="7"/>
      <c r="B6" s="7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Q6" s="62"/>
    </row>
    <row r="7" spans="1:17" ht="15" thickBot="1">
      <c r="A7" s="11"/>
      <c r="B7" s="11"/>
      <c r="C7" s="12"/>
      <c r="D7" s="85" t="s">
        <v>4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Q7" s="62"/>
    </row>
    <row r="8" spans="1:17" ht="15" thickBot="1">
      <c r="A8" s="11"/>
      <c r="B8" s="11"/>
      <c r="C8" s="12"/>
      <c r="D8" s="86" t="s">
        <v>5</v>
      </c>
      <c r="E8" s="86"/>
      <c r="F8" s="86"/>
      <c r="G8" s="86"/>
      <c r="H8" s="86"/>
      <c r="I8" s="86"/>
      <c r="J8" s="86" t="s">
        <v>6</v>
      </c>
      <c r="K8" s="86"/>
      <c r="L8" s="86"/>
      <c r="M8" s="86"/>
      <c r="N8" s="86"/>
      <c r="O8" s="86"/>
      <c r="Q8" s="62"/>
    </row>
    <row r="9" spans="1:17" ht="15" thickBot="1">
      <c r="A9" s="13" t="s">
        <v>7</v>
      </c>
      <c r="B9" s="87" t="s">
        <v>8</v>
      </c>
      <c r="C9" s="88"/>
      <c r="D9" s="89" t="s">
        <v>9</v>
      </c>
      <c r="E9" s="81"/>
      <c r="F9" s="81" t="s">
        <v>10</v>
      </c>
      <c r="G9" s="81"/>
      <c r="H9" s="81" t="s">
        <v>11</v>
      </c>
      <c r="I9" s="81"/>
      <c r="J9" s="81" t="s">
        <v>9</v>
      </c>
      <c r="K9" s="81"/>
      <c r="L9" s="81" t="s">
        <v>10</v>
      </c>
      <c r="M9" s="81"/>
      <c r="N9" s="81" t="s">
        <v>11</v>
      </c>
      <c r="O9" s="81"/>
      <c r="Q9" s="62"/>
    </row>
    <row r="10" spans="1:17" ht="14.25" thickBot="1">
      <c r="A10" s="14" t="s">
        <v>12</v>
      </c>
      <c r="B10" s="15"/>
      <c r="C10" s="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Q10" s="62"/>
    </row>
    <row r="11" spans="1:17" ht="14.25" thickBot="1">
      <c r="A11" s="13" t="s">
        <v>13</v>
      </c>
      <c r="B11" s="15"/>
      <c r="C11" s="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spans="1:17">
      <c r="A12" s="82"/>
      <c r="B12" s="79" t="s">
        <v>14</v>
      </c>
      <c r="C12" s="16" t="s">
        <v>15</v>
      </c>
      <c r="D12" s="79" t="s">
        <v>14</v>
      </c>
      <c r="E12" s="17" t="s">
        <v>15</v>
      </c>
      <c r="F12" s="79" t="s">
        <v>14</v>
      </c>
      <c r="G12" s="16" t="s">
        <v>15</v>
      </c>
      <c r="H12" s="79" t="s">
        <v>14</v>
      </c>
      <c r="I12" s="16" t="s">
        <v>15</v>
      </c>
      <c r="J12" s="79" t="s">
        <v>14</v>
      </c>
      <c r="K12" s="16" t="s">
        <v>15</v>
      </c>
      <c r="L12" s="79" t="s">
        <v>14</v>
      </c>
      <c r="M12" s="16" t="s">
        <v>15</v>
      </c>
      <c r="N12" s="79" t="s">
        <v>14</v>
      </c>
      <c r="O12" s="16" t="s">
        <v>15</v>
      </c>
    </row>
    <row r="13" spans="1:17" ht="14.25" thickBot="1">
      <c r="A13" s="80"/>
      <c r="B13" s="80"/>
      <c r="C13" s="18" t="s">
        <v>16</v>
      </c>
      <c r="D13" s="80"/>
      <c r="E13" s="19" t="s">
        <v>16</v>
      </c>
      <c r="F13" s="80"/>
      <c r="G13" s="20" t="s">
        <v>16</v>
      </c>
      <c r="H13" s="80"/>
      <c r="I13" s="20" t="s">
        <v>16</v>
      </c>
      <c r="J13" s="80"/>
      <c r="K13" s="20" t="s">
        <v>16</v>
      </c>
      <c r="L13" s="80"/>
      <c r="M13" s="20" t="s">
        <v>16</v>
      </c>
      <c r="N13" s="80"/>
      <c r="O13" s="20" t="s">
        <v>16</v>
      </c>
    </row>
    <row r="14" spans="1:17">
      <c r="A14" s="79" t="s">
        <v>17</v>
      </c>
      <c r="B14" s="21">
        <f t="shared" ref="B14:B79" si="0">SUM(D14+F14+H14+J14+L14+N14)</f>
        <v>529</v>
      </c>
      <c r="C14" s="22" t="s">
        <v>18</v>
      </c>
      <c r="D14" s="21">
        <v>52</v>
      </c>
      <c r="E14" s="22" t="s">
        <v>18</v>
      </c>
      <c r="F14" s="21">
        <v>2</v>
      </c>
      <c r="G14" s="22" t="s">
        <v>18</v>
      </c>
      <c r="H14" s="21">
        <v>51</v>
      </c>
      <c r="I14" s="22" t="s">
        <v>18</v>
      </c>
      <c r="J14" s="21">
        <v>274</v>
      </c>
      <c r="K14" s="22" t="s">
        <v>18</v>
      </c>
      <c r="L14" s="21">
        <v>16</v>
      </c>
      <c r="M14" s="23" t="s">
        <v>18</v>
      </c>
      <c r="N14" s="21">
        <v>134</v>
      </c>
      <c r="O14" s="23" t="s">
        <v>18</v>
      </c>
    </row>
    <row r="15" spans="1:17" ht="14.25" thickBot="1">
      <c r="A15" s="80"/>
      <c r="B15" s="24">
        <f t="shared" si="0"/>
        <v>29775</v>
      </c>
      <c r="C15" s="25" t="s">
        <v>18</v>
      </c>
      <c r="D15" s="24">
        <v>69</v>
      </c>
      <c r="E15" s="25" t="s">
        <v>18</v>
      </c>
      <c r="F15" s="24">
        <v>15</v>
      </c>
      <c r="G15" s="25" t="s">
        <v>18</v>
      </c>
      <c r="H15" s="24">
        <v>22531</v>
      </c>
      <c r="I15" s="25" t="s">
        <v>18</v>
      </c>
      <c r="J15" s="24">
        <v>6861</v>
      </c>
      <c r="K15" s="25" t="s">
        <v>18</v>
      </c>
      <c r="L15" s="24">
        <v>26</v>
      </c>
      <c r="M15" s="25" t="s">
        <v>18</v>
      </c>
      <c r="N15" s="24">
        <v>273</v>
      </c>
      <c r="O15" s="26" t="s">
        <v>18</v>
      </c>
    </row>
    <row r="16" spans="1:17" s="29" customFormat="1" ht="13.5" customHeight="1">
      <c r="A16" s="77" t="s">
        <v>19</v>
      </c>
      <c r="B16" s="27">
        <f t="shared" si="0"/>
        <v>958</v>
      </c>
      <c r="C16" s="28">
        <f t="shared" ref="C16:C22" si="1">IF(OR(B16=0,B14=0),"-",(B16/B14-1)*100)</f>
        <v>81.096408317580341</v>
      </c>
      <c r="D16" s="27">
        <f>SUM(D38,D40,D42,D44,D46,D48,D50,D52,D54,D56,D58,D60)</f>
        <v>163</v>
      </c>
      <c r="E16" s="28">
        <f t="shared" ref="E16:E22" si="2">IF(OR(D16=0,D14=0),"-",(D16/D14-1)*100)</f>
        <v>213.46153846153845</v>
      </c>
      <c r="F16" s="27">
        <f>SUM(F38,F40,F42,F44,F46,F48,F50,F52,F54,F56,F58,F60)</f>
        <v>0</v>
      </c>
      <c r="G16" s="28" t="str">
        <f t="shared" ref="G16:G22" si="3">IF(OR(F16=0,F14=0),"-",(F16/F14-1)*100)</f>
        <v>-</v>
      </c>
      <c r="H16" s="27">
        <f>SUM(H38,H40,H42,H44,H46,H48,H50,H52,H54,H56,H58,H60)</f>
        <v>283</v>
      </c>
      <c r="I16" s="28">
        <f t="shared" ref="I16:I22" si="4">IF(OR(H16=0,H14=0),"-",(H16/H14-1)*100)</f>
        <v>454.9019607843137</v>
      </c>
      <c r="J16" s="27">
        <f>SUM(J38,J40,J42,J44,J46,J48,J50,J52,J54,J56,J58,J60)</f>
        <v>451</v>
      </c>
      <c r="K16" s="28">
        <f t="shared" ref="K16:K22" si="5">IF(OR(J16=0,J14=0),"-",(J16/J14-1)*100)</f>
        <v>64.59854014598541</v>
      </c>
      <c r="L16" s="27">
        <f>SUM(L38,L40,L42,L44,L46,L48,L50,L52,L54,L56,L58,L60)</f>
        <v>2</v>
      </c>
      <c r="M16" s="28">
        <f t="shared" ref="M16:M22" si="6">IF(OR(L16=0,L14=0),"-",(L16/L14-1)*100)</f>
        <v>-87.5</v>
      </c>
      <c r="N16" s="27">
        <f>SUM(N38,N40,N42,N44,N46,N48,N50,N52,N54,N56,N58,N60)</f>
        <v>59</v>
      </c>
      <c r="O16" s="28">
        <f t="shared" ref="O16:O22" si="7">IF(OR(N16=0,N14=0),"-",(N16/N14-1)*100)</f>
        <v>-55.970149253731336</v>
      </c>
    </row>
    <row r="17" spans="1:15" s="29" customFormat="1" ht="13.5" customHeight="1" thickBot="1">
      <c r="A17" s="78"/>
      <c r="B17" s="30">
        <f t="shared" si="0"/>
        <v>178132</v>
      </c>
      <c r="C17" s="31">
        <f t="shared" si="1"/>
        <v>498.26028547439131</v>
      </c>
      <c r="D17" s="30">
        <f>SUM(D39,D41,D43,D45,D47,D49,D51,D53,D55,D57,D59,D61)</f>
        <v>9644</v>
      </c>
      <c r="E17" s="31">
        <f t="shared" si="2"/>
        <v>13876.8115942029</v>
      </c>
      <c r="F17" s="30">
        <f>SUM(F39,F41,F43,F45,F47,F49,F51,F53,F55,F57,F59,F61)</f>
        <v>0</v>
      </c>
      <c r="G17" s="31" t="str">
        <f t="shared" si="3"/>
        <v>-</v>
      </c>
      <c r="H17" s="30">
        <f>SUM(H39,H41,H43,H45,H47,H49,H51,H53,H55,H57,H59,H61)</f>
        <v>166512</v>
      </c>
      <c r="I17" s="31">
        <f t="shared" si="4"/>
        <v>639.03510718565531</v>
      </c>
      <c r="J17" s="30">
        <f>SUM(J39,J41,J43,J45,J47,J49,J51,J53,J55,J57,J59,J61)</f>
        <v>1914</v>
      </c>
      <c r="K17" s="31">
        <f t="shared" si="5"/>
        <v>-72.103191954525585</v>
      </c>
      <c r="L17" s="30">
        <f>SUM(L39,L41,L43,L45,L47,L49,L51,L53,L55,L57,L59,L61)</f>
        <v>2</v>
      </c>
      <c r="M17" s="31">
        <f t="shared" si="6"/>
        <v>-92.307692307692307</v>
      </c>
      <c r="N17" s="30">
        <f>SUM(N39,N41,N43,N45,N47,N49,N51,N53,N55,N57,N59,N61)</f>
        <v>60</v>
      </c>
      <c r="O17" s="31">
        <f t="shared" si="7"/>
        <v>-78.021978021978029</v>
      </c>
    </row>
    <row r="18" spans="1:15" s="29" customFormat="1" ht="13.5" customHeight="1">
      <c r="A18" s="77" t="s">
        <v>20</v>
      </c>
      <c r="B18" s="27">
        <f t="shared" si="0"/>
        <v>1340</v>
      </c>
      <c r="C18" s="28">
        <f t="shared" si="1"/>
        <v>39.874739039665961</v>
      </c>
      <c r="D18" s="32">
        <f>SUM(D62,D64,D66,D68,D70,D72,D74,D76,D78,D80,D82,D84)</f>
        <v>382</v>
      </c>
      <c r="E18" s="28">
        <f t="shared" si="2"/>
        <v>134.35582822085888</v>
      </c>
      <c r="F18" s="32">
        <f>SUM(F62,F64,F66,F68,F70,F72,F74,F76,F78,F80,F82,F84)</f>
        <v>0</v>
      </c>
      <c r="G18" s="28" t="str">
        <f t="shared" si="3"/>
        <v>-</v>
      </c>
      <c r="H18" s="32">
        <f>SUM(H62,H64,H66,H68,H70,H72,H74,H76,H78,H80,H82,H84)</f>
        <v>325</v>
      </c>
      <c r="I18" s="28">
        <f t="shared" si="4"/>
        <v>14.840989399293282</v>
      </c>
      <c r="J18" s="32">
        <f>SUM(J62,J64,J66,J68,J70,J72,J74,J76,J78,J80,J82,J84)</f>
        <v>580</v>
      </c>
      <c r="K18" s="28">
        <f t="shared" si="5"/>
        <v>28.60310421286032</v>
      </c>
      <c r="L18" s="32">
        <f>SUM(L62,L64,L66,L68,L70,L72,L74,L76,L78,L80,L82,L84)</f>
        <v>0</v>
      </c>
      <c r="M18" s="28" t="str">
        <f t="shared" si="6"/>
        <v>-</v>
      </c>
      <c r="N18" s="32">
        <f>SUM(N62,N64,N66,N68,N70,N72,N74,N76,N78,N80,N82,N84)</f>
        <v>53</v>
      </c>
      <c r="O18" s="28">
        <f t="shared" si="7"/>
        <v>-10.169491525423723</v>
      </c>
    </row>
    <row r="19" spans="1:15" s="29" customFormat="1" ht="13.5" customHeight="1" thickBot="1">
      <c r="A19" s="78"/>
      <c r="B19" s="30">
        <f t="shared" si="0"/>
        <v>197375</v>
      </c>
      <c r="C19" s="31">
        <f t="shared" si="1"/>
        <v>10.802663193586781</v>
      </c>
      <c r="D19" s="30">
        <f>SUM(D63,D65,D67,D69,D71,D73,D75,D77,D79,D81,D83,D85)</f>
        <v>16003</v>
      </c>
      <c r="E19" s="31">
        <f t="shared" si="2"/>
        <v>65.937370385732066</v>
      </c>
      <c r="F19" s="30">
        <f>SUM(F63,F65,F67,F69,F71,F73,F75,F77,F79,F81,F83,F85)</f>
        <v>0</v>
      </c>
      <c r="G19" s="31" t="str">
        <f t="shared" si="3"/>
        <v>-</v>
      </c>
      <c r="H19" s="30">
        <f>SUM(H63,H65,H67,H69,H71,H73,H75,H77,H79,H81,H83,H85)</f>
        <v>179118</v>
      </c>
      <c r="I19" s="31">
        <f t="shared" si="4"/>
        <v>7.5706255405015854</v>
      </c>
      <c r="J19" s="30">
        <f>SUM(J63,J65,J67,J69,J71,J73,J75,J77,J79,J81,J83,J85)</f>
        <v>2199</v>
      </c>
      <c r="K19" s="31">
        <f t="shared" si="5"/>
        <v>14.890282131661436</v>
      </c>
      <c r="L19" s="30">
        <f>SUM(L63,L65,L67,L69,L71,L73,L75,L77,L79,L81,L83,L85)</f>
        <v>0</v>
      </c>
      <c r="M19" s="31" t="str">
        <f t="shared" si="6"/>
        <v>-</v>
      </c>
      <c r="N19" s="30">
        <f>SUM(N63,N65,N67,N69,N71,N73,N75,N77,N79,N81,N83,N85)</f>
        <v>55</v>
      </c>
      <c r="O19" s="31">
        <f t="shared" si="7"/>
        <v>-8.3333333333333375</v>
      </c>
    </row>
    <row r="20" spans="1:15" s="29" customFormat="1" ht="13.5" customHeight="1">
      <c r="A20" s="77" t="s">
        <v>21</v>
      </c>
      <c r="B20" s="27">
        <f t="shared" si="0"/>
        <v>9372</v>
      </c>
      <c r="C20" s="28">
        <f t="shared" si="1"/>
        <v>599.40298507462683</v>
      </c>
      <c r="D20" s="32">
        <f>SUM(D86,D88,D90,D92,D94,D96,D98,D100,D102,D104,D106,D108)</f>
        <v>1162</v>
      </c>
      <c r="E20" s="28">
        <f t="shared" si="2"/>
        <v>204.18848167539267</v>
      </c>
      <c r="F20" s="32">
        <f>SUM(F86,F88,F90,F92,F94,F96,F98,F100,F102,F104,F106,F108)</f>
        <v>1</v>
      </c>
      <c r="G20" s="28" t="str">
        <f t="shared" si="3"/>
        <v>-</v>
      </c>
      <c r="H20" s="32">
        <f>SUM(H86,H88,H90,H92,H94,H96,H98,H100,H102,H104,H106,H108)</f>
        <v>7585</v>
      </c>
      <c r="I20" s="28">
        <f t="shared" si="4"/>
        <v>2233.8461538461538</v>
      </c>
      <c r="J20" s="32">
        <f>SUM(J86,J88,J90,J92,J94,J96,J98,J100,J102,J104,J106,J108)</f>
        <v>526</v>
      </c>
      <c r="K20" s="28">
        <f t="shared" si="5"/>
        <v>-9.3103448275862029</v>
      </c>
      <c r="L20" s="32">
        <f>SUM(L86,L88,L90,L92,L94,L96,L98,L100,L102,L104,L106,L108)</f>
        <v>5</v>
      </c>
      <c r="M20" s="28" t="str">
        <f t="shared" si="6"/>
        <v>-</v>
      </c>
      <c r="N20" s="32">
        <f>SUM(N86,N88,N90,N92,N94,N96,N98,N100,N102,N104,N106,N108)</f>
        <v>93</v>
      </c>
      <c r="O20" s="28">
        <f t="shared" si="7"/>
        <v>75.471698113207552</v>
      </c>
    </row>
    <row r="21" spans="1:15" s="29" customFormat="1" ht="14.25" thickBot="1">
      <c r="A21" s="78"/>
      <c r="B21" s="32">
        <f t="shared" si="0"/>
        <v>216982</v>
      </c>
      <c r="C21" s="33">
        <f t="shared" si="1"/>
        <v>9.933882203926526</v>
      </c>
      <c r="D21" s="32">
        <f>SUM(D87,D89,D91,D93,D95,D97,D99,D101,D103,D105,D107,D109)</f>
        <v>93836</v>
      </c>
      <c r="E21" s="33">
        <f t="shared" si="2"/>
        <v>486.36505655189649</v>
      </c>
      <c r="F21" s="32">
        <f>SUM(F87,F89,F91,F93,F95,F97,F99,F101,F103,F105,F107,F109)</f>
        <v>9</v>
      </c>
      <c r="G21" s="33" t="str">
        <f t="shared" si="3"/>
        <v>-</v>
      </c>
      <c r="H21" s="32">
        <f>SUM(H87,H89,H91,H93,H95,H97,H99,H101,H103,H105,H107,H109)</f>
        <v>121254</v>
      </c>
      <c r="I21" s="33">
        <f t="shared" si="4"/>
        <v>-32.304960975446349</v>
      </c>
      <c r="J21" s="32">
        <f>SUM(J87,J89,J91,J93,J95,J97,J99,J101,J103,J105,J107,J109)</f>
        <v>1780</v>
      </c>
      <c r="K21" s="33">
        <f t="shared" si="5"/>
        <v>-19.054115507048664</v>
      </c>
      <c r="L21" s="32">
        <f>SUM(L87,L89,L91,L93,L95,L97,L99,L101,L103,L105,L107,L109)</f>
        <v>7</v>
      </c>
      <c r="M21" s="33" t="str">
        <f t="shared" si="6"/>
        <v>-</v>
      </c>
      <c r="N21" s="32">
        <f>SUM(N87,N89,N91,N93,N95,N97,N99,N101,N103,N105,N107,N109)</f>
        <v>96</v>
      </c>
      <c r="O21" s="33">
        <f t="shared" si="7"/>
        <v>74.545454545454533</v>
      </c>
    </row>
    <row r="22" spans="1:15" s="29" customFormat="1">
      <c r="A22" s="77" t="s">
        <v>22</v>
      </c>
      <c r="B22" s="27">
        <f t="shared" si="0"/>
        <v>12746</v>
      </c>
      <c r="C22" s="28">
        <f t="shared" si="1"/>
        <v>36.000853606487418</v>
      </c>
      <c r="D22" s="27">
        <f>SUM(D110,D112,D114,D116,D118,D120,D122,D124,D126,D128,D130,D132)</f>
        <v>1672</v>
      </c>
      <c r="E22" s="28">
        <f t="shared" si="2"/>
        <v>43.889845094664381</v>
      </c>
      <c r="F22" s="27">
        <f>SUM(F110,F112,F114,F116,F118,F120,F122,F124,F126,F128,F130,F132)</f>
        <v>0</v>
      </c>
      <c r="G22" s="28" t="str">
        <f t="shared" si="3"/>
        <v>-</v>
      </c>
      <c r="H22" s="27">
        <f>SUM(H110,H112,H114,H116,H118,H120,H122,H124,H126,H128,H130,H132)</f>
        <v>10230</v>
      </c>
      <c r="I22" s="28">
        <f t="shared" si="4"/>
        <v>34.871456822676336</v>
      </c>
      <c r="J22" s="27">
        <f>SUM(J110,J112,J114,J116,J118,J120,J122,J124,J126,J128,J130,J132)</f>
        <v>814</v>
      </c>
      <c r="K22" s="28">
        <f t="shared" si="5"/>
        <v>54.752851711026615</v>
      </c>
      <c r="L22" s="27">
        <f>SUM(L110,L112,L114,L116,L118,L120,L122,L124,L126,L128,L130,L132)</f>
        <v>1</v>
      </c>
      <c r="M22" s="28">
        <f t="shared" si="6"/>
        <v>-80</v>
      </c>
      <c r="N22" s="27">
        <f>SUM(N110,N112,N114,N116,N118,N120,N122,N124,N126,N128,N130,N132)</f>
        <v>29</v>
      </c>
      <c r="O22" s="28">
        <f t="shared" si="7"/>
        <v>-68.817204301075279</v>
      </c>
    </row>
    <row r="23" spans="1:15" s="29" customFormat="1" ht="14.25" thickBot="1">
      <c r="A23" s="78"/>
      <c r="B23" s="30">
        <f t="shared" si="0"/>
        <v>236707</v>
      </c>
      <c r="C23" s="31">
        <f>IF(OR(B23=0,B21=0),"-",(B23/B21-1)*100)</f>
        <v>9.090615811449787</v>
      </c>
      <c r="D23" s="30">
        <f>SUM(D111,D113,D115,D117,D119,D121,D123,D125,D127,D129,D131,D133)</f>
        <v>142243</v>
      </c>
      <c r="E23" s="31">
        <f>IF(OR(D23=0,D21=0),"-",(D23/D21-1)*100)</f>
        <v>51.586811032013301</v>
      </c>
      <c r="F23" s="30">
        <f>SUM(F111,F113,F115,F117,F119,F121,F123,F125,F127,F129,F131,F133)</f>
        <v>0</v>
      </c>
      <c r="G23" s="31" t="str">
        <f>IF(OR(F23=0,F21=0),"-",(F23/F21-1)*100)</f>
        <v>-</v>
      </c>
      <c r="H23" s="30">
        <f>SUM(H111,H113,H115,H117,H119,H121,H123,H125,H127,H129,H131,H133)</f>
        <v>89864</v>
      </c>
      <c r="I23" s="31">
        <f>IF(OR(H23=0,H21=0),"-",(H23/H21-1)*100)</f>
        <v>-25.887805763108851</v>
      </c>
      <c r="J23" s="30">
        <f>SUM(J111,J113,J115,J117,J119,J121,J123,J125,J127,J129,J131,J133)</f>
        <v>4570</v>
      </c>
      <c r="K23" s="31">
        <f>IF(OR(J23=0,J21=0),"-",(J23/J21-1)*100)</f>
        <v>156.74157303370788</v>
      </c>
      <c r="L23" s="30">
        <f>SUM(L111,L113,L115,L117,L119,L121,L123,L125,L127,L129,L131,L133)</f>
        <v>1</v>
      </c>
      <c r="M23" s="31">
        <f>IF(OR(L23=0,L21=0),"-",(L23/L21-1)*100)</f>
        <v>-85.714285714285722</v>
      </c>
      <c r="N23" s="30">
        <f>SUM(N111,N113,N115,N117,N119,N121,N123,N125,N127,N129,N131,N133)</f>
        <v>29</v>
      </c>
      <c r="O23" s="31">
        <f>IF(OR(N23=0,N21=0),"-",(N23/N21-1)*100)</f>
        <v>-69.791666666666671</v>
      </c>
    </row>
    <row r="24" spans="1:15" s="29" customFormat="1">
      <c r="A24" s="77" t="s">
        <v>23</v>
      </c>
      <c r="B24" s="27">
        <f t="shared" si="0"/>
        <v>13095</v>
      </c>
      <c r="C24" s="28">
        <f t="shared" ref="C24" si="8">IF(OR(B24=0,B22=0),"-",(B24/B22-1)*100)</f>
        <v>2.7381139180919556</v>
      </c>
      <c r="D24" s="27">
        <f>SUM(D134,D136,D138,D140,D142,D144,D146,D148,D150,D152,D154,D156)</f>
        <v>1906</v>
      </c>
      <c r="E24" s="28">
        <f t="shared" ref="E24" si="9">IF(OR(D24=0,D22=0),"-",(D24/D22-1)*100)</f>
        <v>13.995215311004783</v>
      </c>
      <c r="F24" s="27">
        <f>SUM(F134,F136,F138,F140,F142,F144,F146,F148,F150,F152,F154,F156)</f>
        <v>0</v>
      </c>
      <c r="G24" s="28" t="str">
        <f t="shared" ref="G24" si="10">IF(OR(F24=0,F22=0),"-",(F24/F22-1)*100)</f>
        <v>-</v>
      </c>
      <c r="H24" s="27">
        <f>SUM(H134,H136,H138,H140,H142,H144,H146,H148,H150,H152,H154,H156)</f>
        <v>10239</v>
      </c>
      <c r="I24" s="28">
        <f t="shared" ref="I24" si="11">IF(OR(H24=0,H22=0),"-",(H24/H22-1)*100)</f>
        <v>8.7976539589451619E-2</v>
      </c>
      <c r="J24" s="27">
        <f>SUM(J134,J136,J138,J140,J142,J144,J146,J148,J150,J152,J154,J156)</f>
        <v>890</v>
      </c>
      <c r="K24" s="28">
        <f t="shared" ref="K24" si="12">IF(OR(J24=0,J22=0),"-",(J24/J22-1)*100)</f>
        <v>9.3366093366093352</v>
      </c>
      <c r="L24" s="27">
        <f>SUM(L134,L136,L138,L140,L142,L144,L146,L148,L150,L152,L154,L156)</f>
        <v>3</v>
      </c>
      <c r="M24" s="28">
        <f t="shared" ref="M24" si="13">IF(OR(L24=0,L22=0),"-",(L24/L22-1)*100)</f>
        <v>200</v>
      </c>
      <c r="N24" s="27">
        <f>SUM(N134,N136,N138,N140,N142,N144,N146,N148,N150,N152,N154,N156)</f>
        <v>57</v>
      </c>
      <c r="O24" s="28">
        <f t="shared" ref="O24" si="14">IF(OR(N24=0,N22=0),"-",(N24/N22-1)*100)</f>
        <v>96.551724137931032</v>
      </c>
    </row>
    <row r="25" spans="1:15" s="29" customFormat="1" ht="14.25" thickBot="1">
      <c r="A25" s="78"/>
      <c r="B25" s="30">
        <f t="shared" si="0"/>
        <v>247775</v>
      </c>
      <c r="C25" s="31">
        <f>IF(OR(B25=0,B23=0),"-",(B25/B23-1)*100)</f>
        <v>4.6758228527250978</v>
      </c>
      <c r="D25" s="30">
        <f>SUM(D135,D137,D139,D141,D143,D145,D147,D149,D151,D153,D155,D157)</f>
        <v>149065</v>
      </c>
      <c r="E25" s="31">
        <f>IF(OR(D25=0,D23=0),"-",(D25/D23-1)*100)</f>
        <v>4.7960180817333775</v>
      </c>
      <c r="F25" s="30">
        <f>SUM(F135,F137,F139,F141,F143,F145,F147,F149,F151,F153,F155,F157)</f>
        <v>0</v>
      </c>
      <c r="G25" s="31" t="str">
        <f>IF(OR(F25=0,F23=0),"-",(F25/F23-1)*100)</f>
        <v>-</v>
      </c>
      <c r="H25" s="30">
        <f>SUM(H135,H137,H139,H141,H143,H145,H147,H149,H151,H153,H155,H157)</f>
        <v>93699</v>
      </c>
      <c r="I25" s="31">
        <f>IF(OR(H25=0,H23=0),"-",(H25/H23-1)*100)</f>
        <v>4.2675598682453408</v>
      </c>
      <c r="J25" s="30">
        <f>SUM(J135,J137,J139,J141,J143,J145,J147,J149,J151,J153,J155,J157)</f>
        <v>4949</v>
      </c>
      <c r="K25" s="31">
        <f>IF(OR(J25=0,J23=0),"-",(J25/J23-1)*100)</f>
        <v>8.2932166301969303</v>
      </c>
      <c r="L25" s="30">
        <f>SUM(L135,L137,L139,L141,L143,L145,L147,L149,L151,L153,L155,L157)</f>
        <v>3</v>
      </c>
      <c r="M25" s="31">
        <f>IF(OR(L25=0,L23=0),"-",(L25/L23-1)*100)</f>
        <v>200</v>
      </c>
      <c r="N25" s="30">
        <f>SUM(N135,N137,N139,N141,N143,N145,N147,N149,N151,N153,N155,N157)</f>
        <v>59</v>
      </c>
      <c r="O25" s="31">
        <f>IF(OR(N25=0,N23=0),"-",(N25/N23-1)*100)</f>
        <v>103.44827586206895</v>
      </c>
    </row>
    <row r="26" spans="1:15" s="29" customFormat="1">
      <c r="A26" s="77" t="s">
        <v>24</v>
      </c>
      <c r="B26" s="27">
        <f t="shared" si="0"/>
        <v>17412</v>
      </c>
      <c r="C26" s="28">
        <f t="shared" ref="C26" si="15">IF(OR(B26=0,B24=0),"-",(B26/B24-1)*100)</f>
        <v>32.966781214203891</v>
      </c>
      <c r="D26" s="27">
        <f>SUM(D158,D160,D162,D164,D166,D168,D170,D172,D174,D176,D178,D180)</f>
        <v>2516</v>
      </c>
      <c r="E26" s="28">
        <f t="shared" ref="E26" si="16">IF(OR(D26=0,D24=0),"-",(D26/D24-1)*100)</f>
        <v>32.00419727177335</v>
      </c>
      <c r="F26" s="27">
        <f>SUM(F158,F160,F162,F164,F166,F168,F170,F172,F174,F176,F178,F180)</f>
        <v>3</v>
      </c>
      <c r="G26" s="28" t="str">
        <f t="shared" ref="G26" si="17">IF(OR(F26=0,F24=0),"-",(F26/F24-1)*100)</f>
        <v>-</v>
      </c>
      <c r="H26" s="27">
        <f>SUM(H158,H160,H162,H164,H166,H168,H170,H172,H174,H176,H178,H180)</f>
        <v>13694</v>
      </c>
      <c r="I26" s="28">
        <f t="shared" ref="I26" si="18">IF(OR(H26=0,H24=0),"-",(H26/H24-1)*100)</f>
        <v>33.743529641566553</v>
      </c>
      <c r="J26" s="27">
        <f>SUM(J158,J160,J162,J164,J166,J168,J170,J172,J174,J176,J178,J180)</f>
        <v>1123</v>
      </c>
      <c r="K26" s="28">
        <f t="shared" ref="K26" si="19">IF(OR(J26=0,J24=0),"-",(J26/J24-1)*100)</f>
        <v>26.179775280898877</v>
      </c>
      <c r="L26" s="27">
        <f>SUM(L158,L160,L162,L164,L166,L168,L170,L172,L174,L176,L178,L180)</f>
        <v>12</v>
      </c>
      <c r="M26" s="28">
        <f t="shared" ref="M26" si="20">IF(OR(L26=0,L24=0),"-",(L26/L24-1)*100)</f>
        <v>300</v>
      </c>
      <c r="N26" s="27">
        <f>SUM(N158,N160,N162,N164,N166,N168,N170,N172,N174,N176,N178,N180)</f>
        <v>64</v>
      </c>
      <c r="O26" s="28">
        <f t="shared" ref="O26" si="21">IF(OR(N26=0,N24=0),"-",(N26/N24-1)*100)</f>
        <v>12.280701754385959</v>
      </c>
    </row>
    <row r="27" spans="1:15" s="29" customFormat="1" ht="14.25" thickBot="1">
      <c r="A27" s="78"/>
      <c r="B27" s="30">
        <f t="shared" si="0"/>
        <v>266561</v>
      </c>
      <c r="C27" s="31">
        <f>IF(OR(B27=0,B25=0),"-",(B27/B25-1)*100)</f>
        <v>7.5818787206134663</v>
      </c>
      <c r="D27" s="30">
        <f>SUM(D159,D161,D163,D165,D167,D169,D171,D173,D175,D177,D179,D181)</f>
        <v>152781</v>
      </c>
      <c r="E27" s="31">
        <f>IF(OR(D27=0,D25=0),"-",(D27/D25-1)*100)</f>
        <v>2.4928722369436107</v>
      </c>
      <c r="F27" s="30">
        <f>SUM(F159,F161,F163,F165,F167,F169,F171,F173,F175,F177,F179,F181)</f>
        <v>6</v>
      </c>
      <c r="G27" s="31" t="str">
        <f>IF(OR(F27=0,F25=0),"-",(F27/F25-1)*100)</f>
        <v>-</v>
      </c>
      <c r="H27" s="30">
        <f>SUM(H159,H161,H163,H165,H167,H169,H171,H173,H175,H177,H179,H181)</f>
        <v>105042</v>
      </c>
      <c r="I27" s="31">
        <f>IF(OR(H27=0,H25=0),"-",(H27/H25-1)*100)</f>
        <v>12.105785547337744</v>
      </c>
      <c r="J27" s="30">
        <f>SUM(J159,J161,J163,J165,J167,J169,J171,J173,J175,J177,J179,J181)</f>
        <v>8652</v>
      </c>
      <c r="K27" s="31">
        <f>IF(OR(J27=0,J25=0),"-",(J27/J25-1)*100)</f>
        <v>74.823196605374818</v>
      </c>
      <c r="L27" s="30">
        <f>SUM(L159,L161,L163,L165,L167,L169,L171,L173,L175,L177,L179,L181)</f>
        <v>13</v>
      </c>
      <c r="M27" s="31">
        <f>IF(OR(L27=0,L25=0),"-",(L27/L25-1)*100)</f>
        <v>333.33333333333331</v>
      </c>
      <c r="N27" s="30">
        <f>SUM(N159,N161,N163,N165,N167,N169,N171,N173,N175,N177,N179,N181)</f>
        <v>67</v>
      </c>
      <c r="O27" s="31">
        <f>IF(OR(N27=0,N25=0),"-",(N27/N25-1)*100)</f>
        <v>13.559322033898313</v>
      </c>
    </row>
    <row r="28" spans="1:15" s="29" customFormat="1">
      <c r="A28" s="77" t="s">
        <v>25</v>
      </c>
      <c r="B28" s="27">
        <f t="shared" si="0"/>
        <v>16922</v>
      </c>
      <c r="C28" s="28">
        <f t="shared" ref="C28" si="22">IF(OR(B28=0,B26=0),"-",(B28/B26-1)*100)</f>
        <v>-2.8141511601194602</v>
      </c>
      <c r="D28" s="27">
        <f>SUM(D182,D184,D186,D188,D190,D192,D194,D196,D198,D200,D202,D204)</f>
        <v>2615</v>
      </c>
      <c r="E28" s="28">
        <f t="shared" ref="E28" si="23">IF(OR(D28=0,D26=0),"-",(D28/D26-1)*100)</f>
        <v>3.9348171701112822</v>
      </c>
      <c r="F28" s="27">
        <f>SUM(F182,F184,F186,F188,F190,F192,F194,F196,F198,F200,F202,F204)</f>
        <v>0</v>
      </c>
      <c r="G28" s="28" t="str">
        <f t="shared" ref="G28" si="24">IF(OR(F28=0,F26=0),"-",(F28/F26-1)*100)</f>
        <v>-</v>
      </c>
      <c r="H28" s="27">
        <f>SUM(H182,H184,H186,H188,H190,H192,H194,H196,H198,H200,H202,H204)</f>
        <v>13252</v>
      </c>
      <c r="I28" s="28">
        <f t="shared" ref="I28" si="25">IF(OR(H28=0,H26=0),"-",(H28/H26-1)*100)</f>
        <v>-3.2276909595443271</v>
      </c>
      <c r="J28" s="27">
        <f>SUM(J182,J184,J186,J188,J190,J192,J194,J196,J198,J200,J202,J204)</f>
        <v>992</v>
      </c>
      <c r="K28" s="28">
        <f t="shared" ref="K28" si="26">IF(OR(J28=0,J26=0),"-",(J28/J26-1)*100)</f>
        <v>-11.665182546749776</v>
      </c>
      <c r="L28" s="27">
        <f>SUM(L182,L184,L186,L188,L190,L192,L194,L196,L198,L200,L202,L204)</f>
        <v>0</v>
      </c>
      <c r="M28" s="28" t="str">
        <f t="shared" ref="M28" si="27">IF(OR(L28=0,L26=0),"-",(L28/L26-1)*100)</f>
        <v>-</v>
      </c>
      <c r="N28" s="27">
        <f>SUM(N182,N184,N186,N188,N190,N192,N194,N196,N198,N200,N202,N204)</f>
        <v>63</v>
      </c>
      <c r="O28" s="28">
        <f t="shared" ref="O28" si="28">IF(OR(N28=0,N26=0),"-",(N28/N26-1)*100)</f>
        <v>-1.5625</v>
      </c>
    </row>
    <row r="29" spans="1:15" s="29" customFormat="1" ht="14.25" thickBot="1">
      <c r="A29" s="78"/>
      <c r="B29" s="30">
        <f t="shared" si="0"/>
        <v>266956</v>
      </c>
      <c r="C29" s="31">
        <f>IF(OR(B29=0,B27=0),"-",(B29/B27-1)*100)</f>
        <v>0.14818371779816708</v>
      </c>
      <c r="D29" s="30">
        <f>SUM(D183,D185,D187,D189,D191,D193,D195,D197,D199,D201,D203,D205)</f>
        <v>152926</v>
      </c>
      <c r="E29" s="31">
        <f>IF(OR(D29=0,D27=0),"-",(D29/D27-1)*100)</f>
        <v>9.4907089232298958E-2</v>
      </c>
      <c r="F29" s="30">
        <f>SUM(F183,F185,F187,F189,F191,F193,F195,F197,F199,F201,F203,F205)</f>
        <v>0</v>
      </c>
      <c r="G29" s="31" t="str">
        <f>IF(OR(F29=0,F27=0),"-",(F29/F27-1)*100)</f>
        <v>-</v>
      </c>
      <c r="H29" s="30">
        <f>SUM(H183,H185,H187,H189,H191,H193,H195,H197,H199,H201,H203,H205)</f>
        <v>102410</v>
      </c>
      <c r="I29" s="31">
        <f>IF(OR(H29=0,H27=0),"-",(H29/H27-1)*100)</f>
        <v>-2.5056644009063045</v>
      </c>
      <c r="J29" s="30">
        <f>SUM(J183,J185,J187,J189,J191,J193,J195,J197,J199,J201,J203,J205)</f>
        <v>11554</v>
      </c>
      <c r="K29" s="31">
        <f>IF(OR(J29=0,J27=0),"-",(J29/J27-1)*100)</f>
        <v>33.541377716134988</v>
      </c>
      <c r="L29" s="30">
        <f>SUM(L183,L185,L187,L189,L191,L193,L195,L197,L199,L201,L203,L205)</f>
        <v>0</v>
      </c>
      <c r="M29" s="31" t="str">
        <f>IF(OR(L29=0,L27=0),"-",(L29/L27-1)*100)</f>
        <v>-</v>
      </c>
      <c r="N29" s="30">
        <f>SUM(N183,N185,N187,N189,N191,N193,N195,N197,N199,N201,N203,N205)</f>
        <v>66</v>
      </c>
      <c r="O29" s="31">
        <f>IF(OR(N29=0,N27=0),"-",(N29/N27-1)*100)</f>
        <v>-1.4925373134328401</v>
      </c>
    </row>
    <row r="30" spans="1:15" ht="14.25" hidden="1" customHeight="1" outlineLevel="1" thickBot="1">
      <c r="A30" s="73">
        <v>2018.12</v>
      </c>
      <c r="B30" s="21">
        <f t="shared" si="0"/>
        <v>206</v>
      </c>
      <c r="C30" s="22" t="s">
        <v>18</v>
      </c>
      <c r="D30" s="21">
        <v>20</v>
      </c>
      <c r="E30" s="22" t="s">
        <v>18</v>
      </c>
      <c r="F30" s="21">
        <v>1</v>
      </c>
      <c r="G30" s="22" t="s">
        <v>18</v>
      </c>
      <c r="H30" s="21">
        <v>4</v>
      </c>
      <c r="I30" s="22" t="s">
        <v>18</v>
      </c>
      <c r="J30" s="21">
        <v>125</v>
      </c>
      <c r="K30" s="22" t="s">
        <v>18</v>
      </c>
      <c r="L30" s="21">
        <v>7</v>
      </c>
      <c r="M30" s="22" t="s">
        <v>18</v>
      </c>
      <c r="N30" s="21">
        <v>49</v>
      </c>
      <c r="O30" s="22" t="s">
        <v>18</v>
      </c>
    </row>
    <row r="31" spans="1:15" ht="14.25" hidden="1" customHeight="1" outlineLevel="1" collapsed="1" thickBot="1">
      <c r="A31" s="74"/>
      <c r="B31" s="24">
        <f t="shared" si="0"/>
        <v>315</v>
      </c>
      <c r="C31" s="25" t="s">
        <v>18</v>
      </c>
      <c r="D31" s="24">
        <v>32</v>
      </c>
      <c r="E31" s="25" t="s">
        <v>18</v>
      </c>
      <c r="F31" s="24">
        <v>12</v>
      </c>
      <c r="G31" s="25" t="s">
        <v>18</v>
      </c>
      <c r="H31" s="24">
        <v>17</v>
      </c>
      <c r="I31" s="25" t="s">
        <v>18</v>
      </c>
      <c r="J31" s="24">
        <v>182</v>
      </c>
      <c r="K31" s="25" t="s">
        <v>18</v>
      </c>
      <c r="L31" s="24">
        <v>11</v>
      </c>
      <c r="M31" s="25" t="s">
        <v>18</v>
      </c>
      <c r="N31" s="24">
        <v>61</v>
      </c>
      <c r="O31" s="25" t="s">
        <v>18</v>
      </c>
    </row>
    <row r="32" spans="1:15" ht="14.25" hidden="1" customHeight="1" outlineLevel="1" thickBot="1">
      <c r="A32" s="73" t="s">
        <v>145</v>
      </c>
      <c r="B32" s="21">
        <f t="shared" si="0"/>
        <v>165</v>
      </c>
      <c r="C32" s="22" t="s">
        <v>18</v>
      </c>
      <c r="D32" s="21">
        <v>16</v>
      </c>
      <c r="E32" s="22" t="s">
        <v>18</v>
      </c>
      <c r="F32" s="21">
        <v>1</v>
      </c>
      <c r="G32" s="22" t="s">
        <v>18</v>
      </c>
      <c r="H32" s="21">
        <v>8</v>
      </c>
      <c r="I32" s="22" t="s">
        <v>18</v>
      </c>
      <c r="J32" s="21">
        <v>68</v>
      </c>
      <c r="K32" s="22" t="s">
        <v>18</v>
      </c>
      <c r="L32" s="21">
        <v>4</v>
      </c>
      <c r="M32" s="22" t="s">
        <v>18</v>
      </c>
      <c r="N32" s="21">
        <v>68</v>
      </c>
      <c r="O32" s="22" t="s">
        <v>18</v>
      </c>
    </row>
    <row r="33" spans="1:15" ht="14.25" hidden="1" customHeight="1" outlineLevel="1" collapsed="1" thickBot="1">
      <c r="A33" s="74"/>
      <c r="B33" s="24">
        <f t="shared" si="0"/>
        <v>6800</v>
      </c>
      <c r="C33" s="25" t="s">
        <v>18</v>
      </c>
      <c r="D33" s="24">
        <v>18</v>
      </c>
      <c r="E33" s="25" t="s">
        <v>18</v>
      </c>
      <c r="F33" s="24">
        <v>3</v>
      </c>
      <c r="G33" s="25" t="s">
        <v>18</v>
      </c>
      <c r="H33" s="24">
        <v>12</v>
      </c>
      <c r="I33" s="25" t="s">
        <v>18</v>
      </c>
      <c r="J33" s="24">
        <v>6581</v>
      </c>
      <c r="K33" s="25" t="s">
        <v>18</v>
      </c>
      <c r="L33" s="24">
        <v>8</v>
      </c>
      <c r="M33" s="25" t="s">
        <v>18</v>
      </c>
      <c r="N33" s="24">
        <v>178</v>
      </c>
      <c r="O33" s="25" t="s">
        <v>18</v>
      </c>
    </row>
    <row r="34" spans="1:15" ht="14.25" hidden="1" customHeight="1" outlineLevel="1" thickBot="1">
      <c r="A34" s="73" t="s">
        <v>146</v>
      </c>
      <c r="B34" s="21">
        <f t="shared" si="0"/>
        <v>92</v>
      </c>
      <c r="C34" s="22" t="s">
        <v>18</v>
      </c>
      <c r="D34" s="21">
        <v>14</v>
      </c>
      <c r="E34" s="22" t="s">
        <v>18</v>
      </c>
      <c r="F34" s="21">
        <v>0</v>
      </c>
      <c r="G34" s="22" t="s">
        <v>18</v>
      </c>
      <c r="H34" s="21">
        <v>17</v>
      </c>
      <c r="I34" s="22" t="s">
        <v>18</v>
      </c>
      <c r="J34" s="21">
        <v>40</v>
      </c>
      <c r="K34" s="22" t="s">
        <v>18</v>
      </c>
      <c r="L34" s="21">
        <v>5</v>
      </c>
      <c r="M34" s="22" t="s">
        <v>18</v>
      </c>
      <c r="N34" s="21">
        <v>16</v>
      </c>
      <c r="O34" s="22" t="s">
        <v>18</v>
      </c>
    </row>
    <row r="35" spans="1:15" ht="14.25" hidden="1" customHeight="1" outlineLevel="1" thickBot="1">
      <c r="A35" s="74"/>
      <c r="B35" s="24">
        <f t="shared" si="0"/>
        <v>8962</v>
      </c>
      <c r="C35" s="25" t="s">
        <v>18</v>
      </c>
      <c r="D35" s="24">
        <v>16</v>
      </c>
      <c r="E35" s="25" t="s">
        <v>18</v>
      </c>
      <c r="F35" s="24">
        <v>0</v>
      </c>
      <c r="G35" s="25" t="s">
        <v>18</v>
      </c>
      <c r="H35" s="24">
        <v>8857</v>
      </c>
      <c r="I35" s="25" t="s">
        <v>18</v>
      </c>
      <c r="J35" s="24">
        <v>49</v>
      </c>
      <c r="K35" s="25" t="s">
        <v>18</v>
      </c>
      <c r="L35" s="24">
        <v>7</v>
      </c>
      <c r="M35" s="25" t="s">
        <v>18</v>
      </c>
      <c r="N35" s="24">
        <v>33</v>
      </c>
      <c r="O35" s="25" t="s">
        <v>18</v>
      </c>
    </row>
    <row r="36" spans="1:15" ht="14.25" hidden="1" customHeight="1" outlineLevel="1" thickBot="1">
      <c r="A36" s="73" t="s">
        <v>147</v>
      </c>
      <c r="B36" s="21">
        <f t="shared" si="0"/>
        <v>66</v>
      </c>
      <c r="C36" s="22" t="s">
        <v>18</v>
      </c>
      <c r="D36" s="21">
        <v>2</v>
      </c>
      <c r="E36" s="22" t="s">
        <v>18</v>
      </c>
      <c r="F36" s="21">
        <v>0</v>
      </c>
      <c r="G36" s="22" t="s">
        <v>18</v>
      </c>
      <c r="H36" s="21">
        <v>22</v>
      </c>
      <c r="I36" s="22" t="s">
        <v>18</v>
      </c>
      <c r="J36" s="21">
        <v>41</v>
      </c>
      <c r="K36" s="22" t="s">
        <v>18</v>
      </c>
      <c r="L36" s="21">
        <v>0</v>
      </c>
      <c r="M36" s="22" t="s">
        <v>18</v>
      </c>
      <c r="N36" s="21">
        <v>1</v>
      </c>
      <c r="O36" s="22" t="s">
        <v>18</v>
      </c>
    </row>
    <row r="37" spans="1:15" ht="14.25" hidden="1" customHeight="1" outlineLevel="1" thickBot="1">
      <c r="A37" s="74"/>
      <c r="B37" s="24">
        <f t="shared" si="0"/>
        <v>13698</v>
      </c>
      <c r="C37" s="25" t="s">
        <v>18</v>
      </c>
      <c r="D37" s="24">
        <v>3</v>
      </c>
      <c r="E37" s="25" t="s">
        <v>18</v>
      </c>
      <c r="F37" s="24">
        <v>0</v>
      </c>
      <c r="G37" s="25" t="s">
        <v>18</v>
      </c>
      <c r="H37" s="24">
        <v>13645</v>
      </c>
      <c r="I37" s="25" t="s">
        <v>18</v>
      </c>
      <c r="J37" s="24">
        <v>49</v>
      </c>
      <c r="K37" s="25" t="s">
        <v>18</v>
      </c>
      <c r="L37" s="24">
        <v>0</v>
      </c>
      <c r="M37" s="25" t="s">
        <v>18</v>
      </c>
      <c r="N37" s="24">
        <v>1</v>
      </c>
      <c r="O37" s="25" t="s">
        <v>18</v>
      </c>
    </row>
    <row r="38" spans="1:15" ht="14.25" hidden="1" customHeight="1" outlineLevel="1" thickBot="1">
      <c r="A38" s="73" t="s">
        <v>148</v>
      </c>
      <c r="B38" s="21">
        <f t="shared" si="0"/>
        <v>72</v>
      </c>
      <c r="C38" s="22" t="s">
        <v>18</v>
      </c>
      <c r="D38" s="21">
        <v>12</v>
      </c>
      <c r="E38" s="22" t="s">
        <v>18</v>
      </c>
      <c r="F38" s="21">
        <v>0</v>
      </c>
      <c r="G38" s="22" t="s">
        <v>18</v>
      </c>
      <c r="H38" s="21">
        <v>23</v>
      </c>
      <c r="I38" s="22" t="s">
        <v>18</v>
      </c>
      <c r="J38" s="21">
        <v>30</v>
      </c>
      <c r="K38" s="22" t="s">
        <v>18</v>
      </c>
      <c r="L38" s="21">
        <v>0</v>
      </c>
      <c r="M38" s="22" t="s">
        <v>18</v>
      </c>
      <c r="N38" s="21">
        <v>7</v>
      </c>
      <c r="O38" s="22" t="s">
        <v>18</v>
      </c>
    </row>
    <row r="39" spans="1:15" ht="14.25" hidden="1" customHeight="1" outlineLevel="1" thickBot="1">
      <c r="A39" s="74"/>
      <c r="B39" s="24">
        <f t="shared" si="0"/>
        <v>18155</v>
      </c>
      <c r="C39" s="25" t="s">
        <v>18</v>
      </c>
      <c r="D39" s="24">
        <v>1390</v>
      </c>
      <c r="E39" s="25" t="s">
        <v>18</v>
      </c>
      <c r="F39" s="24">
        <v>0</v>
      </c>
      <c r="G39" s="25" t="s">
        <v>18</v>
      </c>
      <c r="H39" s="24">
        <v>16690</v>
      </c>
      <c r="I39" s="25" t="s">
        <v>18</v>
      </c>
      <c r="J39" s="24">
        <v>68</v>
      </c>
      <c r="K39" s="25" t="s">
        <v>18</v>
      </c>
      <c r="L39" s="24">
        <v>0</v>
      </c>
      <c r="M39" s="25" t="s">
        <v>18</v>
      </c>
      <c r="N39" s="24">
        <v>7</v>
      </c>
      <c r="O39" s="25" t="s">
        <v>18</v>
      </c>
    </row>
    <row r="40" spans="1:15" ht="14.25" hidden="1" customHeight="1" outlineLevel="1" thickBot="1">
      <c r="A40" s="73" t="s">
        <v>149</v>
      </c>
      <c r="B40" s="21">
        <f t="shared" si="0"/>
        <v>81</v>
      </c>
      <c r="C40" s="22" t="s">
        <v>18</v>
      </c>
      <c r="D40" s="21">
        <v>18</v>
      </c>
      <c r="E40" s="22" t="s">
        <v>18</v>
      </c>
      <c r="F40" s="21">
        <v>0</v>
      </c>
      <c r="G40" s="22" t="s">
        <v>18</v>
      </c>
      <c r="H40" s="21">
        <v>22</v>
      </c>
      <c r="I40" s="22" t="s">
        <v>18</v>
      </c>
      <c r="J40" s="21">
        <v>29</v>
      </c>
      <c r="K40" s="22" t="s">
        <v>18</v>
      </c>
      <c r="L40" s="21">
        <v>0</v>
      </c>
      <c r="M40" s="22" t="s">
        <v>18</v>
      </c>
      <c r="N40" s="21">
        <v>12</v>
      </c>
      <c r="O40" s="22" t="s">
        <v>18</v>
      </c>
    </row>
    <row r="41" spans="1:15" ht="14.25" hidden="1" customHeight="1" outlineLevel="1" thickBot="1">
      <c r="A41" s="74"/>
      <c r="B41" s="24">
        <f t="shared" si="0"/>
        <v>16158</v>
      </c>
      <c r="C41" s="25" t="s">
        <v>18</v>
      </c>
      <c r="D41" s="24">
        <v>2316</v>
      </c>
      <c r="E41" s="25" t="s">
        <v>18</v>
      </c>
      <c r="F41" s="24">
        <v>0</v>
      </c>
      <c r="G41" s="25" t="s">
        <v>18</v>
      </c>
      <c r="H41" s="24">
        <v>13274</v>
      </c>
      <c r="I41" s="25" t="s">
        <v>18</v>
      </c>
      <c r="J41" s="24">
        <v>556</v>
      </c>
      <c r="K41" s="25" t="s">
        <v>18</v>
      </c>
      <c r="L41" s="24">
        <v>0</v>
      </c>
      <c r="M41" s="25" t="s">
        <v>18</v>
      </c>
      <c r="N41" s="24">
        <v>12</v>
      </c>
      <c r="O41" s="25" t="s">
        <v>18</v>
      </c>
    </row>
    <row r="42" spans="1:15" ht="14.25" hidden="1" customHeight="1" outlineLevel="1" thickBot="1">
      <c r="A42" s="73" t="s">
        <v>150</v>
      </c>
      <c r="B42" s="21">
        <f t="shared" si="0"/>
        <v>85</v>
      </c>
      <c r="C42" s="22" t="s">
        <v>18</v>
      </c>
      <c r="D42" s="21">
        <v>21</v>
      </c>
      <c r="E42" s="22" t="s">
        <v>18</v>
      </c>
      <c r="F42" s="21">
        <v>0</v>
      </c>
      <c r="G42" s="22" t="s">
        <v>18</v>
      </c>
      <c r="H42" s="21">
        <v>23</v>
      </c>
      <c r="I42" s="22" t="s">
        <v>18</v>
      </c>
      <c r="J42" s="21">
        <v>34</v>
      </c>
      <c r="K42" s="22" t="s">
        <v>18</v>
      </c>
      <c r="L42" s="21">
        <v>1</v>
      </c>
      <c r="M42" s="22" t="s">
        <v>18</v>
      </c>
      <c r="N42" s="21">
        <v>6</v>
      </c>
      <c r="O42" s="22" t="s">
        <v>18</v>
      </c>
    </row>
    <row r="43" spans="1:15" ht="14.25" hidden="1" customHeight="1" outlineLevel="1" thickBot="1">
      <c r="A43" s="74"/>
      <c r="B43" s="24">
        <f t="shared" si="0"/>
        <v>13049</v>
      </c>
      <c r="C43" s="25" t="s">
        <v>18</v>
      </c>
      <c r="D43" s="24">
        <v>536</v>
      </c>
      <c r="E43" s="25" t="s">
        <v>18</v>
      </c>
      <c r="F43" s="24">
        <v>0</v>
      </c>
      <c r="G43" s="25" t="s">
        <v>18</v>
      </c>
      <c r="H43" s="24">
        <v>12443</v>
      </c>
      <c r="I43" s="25" t="s">
        <v>18</v>
      </c>
      <c r="J43" s="24">
        <v>63</v>
      </c>
      <c r="K43" s="25" t="s">
        <v>18</v>
      </c>
      <c r="L43" s="24">
        <v>1</v>
      </c>
      <c r="M43" s="25" t="s">
        <v>18</v>
      </c>
      <c r="N43" s="24">
        <v>6</v>
      </c>
      <c r="O43" s="25" t="s">
        <v>18</v>
      </c>
    </row>
    <row r="44" spans="1:15" ht="14.25" hidden="1" customHeight="1" outlineLevel="1" thickBot="1">
      <c r="A44" s="73" t="s">
        <v>26</v>
      </c>
      <c r="B44" s="21">
        <f t="shared" si="0"/>
        <v>76</v>
      </c>
      <c r="C44" s="22" t="s">
        <v>18</v>
      </c>
      <c r="D44" s="21">
        <v>13</v>
      </c>
      <c r="E44" s="22" t="s">
        <v>18</v>
      </c>
      <c r="F44" s="21">
        <v>0</v>
      </c>
      <c r="G44" s="22" t="s">
        <v>18</v>
      </c>
      <c r="H44" s="21">
        <v>25</v>
      </c>
      <c r="I44" s="22" t="s">
        <v>18</v>
      </c>
      <c r="J44" s="21">
        <v>32</v>
      </c>
      <c r="K44" s="22" t="s">
        <v>18</v>
      </c>
      <c r="L44" s="21">
        <v>0</v>
      </c>
      <c r="M44" s="22" t="s">
        <v>18</v>
      </c>
      <c r="N44" s="21">
        <v>6</v>
      </c>
      <c r="O44" s="22" t="s">
        <v>18</v>
      </c>
    </row>
    <row r="45" spans="1:15" ht="14.25" hidden="1" customHeight="1" outlineLevel="1" thickBot="1">
      <c r="A45" s="74"/>
      <c r="B45" s="24">
        <f t="shared" si="0"/>
        <v>14509</v>
      </c>
      <c r="C45" s="25" t="s">
        <v>18</v>
      </c>
      <c r="D45" s="24">
        <v>1388</v>
      </c>
      <c r="E45" s="25" t="s">
        <v>18</v>
      </c>
      <c r="F45" s="24">
        <v>0</v>
      </c>
      <c r="G45" s="25" t="s">
        <v>18</v>
      </c>
      <c r="H45" s="24">
        <v>13056</v>
      </c>
      <c r="I45" s="25" t="s">
        <v>18</v>
      </c>
      <c r="J45" s="24">
        <v>59</v>
      </c>
      <c r="K45" s="25" t="s">
        <v>18</v>
      </c>
      <c r="L45" s="24">
        <v>0</v>
      </c>
      <c r="M45" s="25" t="s">
        <v>18</v>
      </c>
      <c r="N45" s="24">
        <v>6</v>
      </c>
      <c r="O45" s="25" t="s">
        <v>18</v>
      </c>
    </row>
    <row r="46" spans="1:15" ht="14.25" hidden="1" customHeight="1" outlineLevel="1" thickBot="1">
      <c r="A46" s="73" t="s">
        <v>27</v>
      </c>
      <c r="B46" s="21">
        <f t="shared" si="0"/>
        <v>70</v>
      </c>
      <c r="C46" s="22" t="s">
        <v>28</v>
      </c>
      <c r="D46" s="21">
        <v>12</v>
      </c>
      <c r="E46" s="22" t="s">
        <v>18</v>
      </c>
      <c r="F46" s="21">
        <v>0</v>
      </c>
      <c r="G46" s="22" t="s">
        <v>18</v>
      </c>
      <c r="H46" s="21">
        <v>21</v>
      </c>
      <c r="I46" s="22" t="s">
        <v>18</v>
      </c>
      <c r="J46" s="21">
        <v>31</v>
      </c>
      <c r="K46" s="22" t="s">
        <v>18</v>
      </c>
      <c r="L46" s="21">
        <v>0</v>
      </c>
      <c r="M46" s="22" t="s">
        <v>18</v>
      </c>
      <c r="N46" s="21">
        <v>6</v>
      </c>
      <c r="O46" s="22" t="s">
        <v>18</v>
      </c>
    </row>
    <row r="47" spans="1:15" ht="14.25" hidden="1" customHeight="1" outlineLevel="1" thickBot="1">
      <c r="A47" s="74"/>
      <c r="B47" s="24">
        <f t="shared" si="0"/>
        <v>13145</v>
      </c>
      <c r="C47" s="25" t="s">
        <v>18</v>
      </c>
      <c r="D47" s="24">
        <v>473</v>
      </c>
      <c r="E47" s="25" t="s">
        <v>18</v>
      </c>
      <c r="F47" s="24">
        <v>0</v>
      </c>
      <c r="G47" s="25" t="s">
        <v>18</v>
      </c>
      <c r="H47" s="24">
        <v>12624</v>
      </c>
      <c r="I47" s="25" t="s">
        <v>18</v>
      </c>
      <c r="J47" s="24">
        <v>41</v>
      </c>
      <c r="K47" s="25" t="s">
        <v>18</v>
      </c>
      <c r="L47" s="24">
        <v>0</v>
      </c>
      <c r="M47" s="25" t="s">
        <v>18</v>
      </c>
      <c r="N47" s="24">
        <v>7</v>
      </c>
      <c r="O47" s="25" t="s">
        <v>18</v>
      </c>
    </row>
    <row r="48" spans="1:15" ht="14.25" hidden="1" customHeight="1" outlineLevel="1" thickBot="1">
      <c r="A48" s="73" t="s">
        <v>29</v>
      </c>
      <c r="B48" s="21">
        <f t="shared" si="0"/>
        <v>71</v>
      </c>
      <c r="C48" s="22" t="s">
        <v>18</v>
      </c>
      <c r="D48" s="21">
        <v>10</v>
      </c>
      <c r="E48" s="22" t="s">
        <v>18</v>
      </c>
      <c r="F48" s="21">
        <v>0</v>
      </c>
      <c r="G48" s="22" t="s">
        <v>18</v>
      </c>
      <c r="H48" s="21">
        <v>22</v>
      </c>
      <c r="I48" s="22" t="s">
        <v>18</v>
      </c>
      <c r="J48" s="21">
        <v>36</v>
      </c>
      <c r="K48" s="22" t="s">
        <v>18</v>
      </c>
      <c r="L48" s="21">
        <v>1</v>
      </c>
      <c r="M48" s="22" t="s">
        <v>18</v>
      </c>
      <c r="N48" s="21">
        <v>2</v>
      </c>
      <c r="O48" s="22" t="s">
        <v>18</v>
      </c>
    </row>
    <row r="49" spans="1:15" ht="14.25" hidden="1" customHeight="1" outlineLevel="1" thickBot="1">
      <c r="A49" s="74"/>
      <c r="B49" s="24">
        <f t="shared" si="0"/>
        <v>14221</v>
      </c>
      <c r="C49" s="25" t="s">
        <v>18</v>
      </c>
      <c r="D49" s="24">
        <v>433</v>
      </c>
      <c r="E49" s="25" t="s">
        <v>18</v>
      </c>
      <c r="F49" s="24">
        <v>0</v>
      </c>
      <c r="G49" s="25" t="s">
        <v>18</v>
      </c>
      <c r="H49" s="24">
        <v>13712</v>
      </c>
      <c r="I49" s="25" t="s">
        <v>18</v>
      </c>
      <c r="J49" s="24">
        <v>73</v>
      </c>
      <c r="K49" s="25" t="s">
        <v>18</v>
      </c>
      <c r="L49" s="24">
        <v>1</v>
      </c>
      <c r="M49" s="25" t="s">
        <v>18</v>
      </c>
      <c r="N49" s="24">
        <v>2</v>
      </c>
      <c r="O49" s="25" t="s">
        <v>18</v>
      </c>
    </row>
    <row r="50" spans="1:15" ht="14.25" hidden="1" customHeight="1" outlineLevel="1" thickBot="1">
      <c r="A50" s="73" t="s">
        <v>30</v>
      </c>
      <c r="B50" s="21">
        <f t="shared" si="0"/>
        <v>90</v>
      </c>
      <c r="C50" s="22" t="s">
        <v>18</v>
      </c>
      <c r="D50" s="21">
        <v>15</v>
      </c>
      <c r="E50" s="22" t="s">
        <v>18</v>
      </c>
      <c r="F50" s="21">
        <v>0</v>
      </c>
      <c r="G50" s="22" t="s">
        <v>18</v>
      </c>
      <c r="H50" s="21">
        <v>28</v>
      </c>
      <c r="I50" s="22" t="s">
        <v>18</v>
      </c>
      <c r="J50" s="21">
        <v>47</v>
      </c>
      <c r="K50" s="22" t="s">
        <v>18</v>
      </c>
      <c r="L50" s="21">
        <v>0</v>
      </c>
      <c r="M50" s="22" t="s">
        <v>18</v>
      </c>
      <c r="N50" s="21">
        <v>0</v>
      </c>
      <c r="O50" s="22" t="s">
        <v>18</v>
      </c>
    </row>
    <row r="51" spans="1:15" ht="14.25" hidden="1" customHeight="1" outlineLevel="1" thickBot="1">
      <c r="A51" s="74"/>
      <c r="B51" s="24">
        <f t="shared" si="0"/>
        <v>19470</v>
      </c>
      <c r="C51" s="25" t="s">
        <v>18</v>
      </c>
      <c r="D51" s="24">
        <v>397</v>
      </c>
      <c r="E51" s="25" t="s">
        <v>18</v>
      </c>
      <c r="F51" s="24">
        <v>0</v>
      </c>
      <c r="G51" s="25" t="s">
        <v>18</v>
      </c>
      <c r="H51" s="24">
        <v>18501</v>
      </c>
      <c r="I51" s="25" t="s">
        <v>18</v>
      </c>
      <c r="J51" s="24">
        <v>572</v>
      </c>
      <c r="K51" s="25" t="s">
        <v>18</v>
      </c>
      <c r="L51" s="24">
        <v>0</v>
      </c>
      <c r="M51" s="25" t="s">
        <v>18</v>
      </c>
      <c r="N51" s="24">
        <v>0</v>
      </c>
      <c r="O51" s="25" t="s">
        <v>18</v>
      </c>
    </row>
    <row r="52" spans="1:15" ht="14.25" hidden="1" customHeight="1" outlineLevel="1" thickBot="1">
      <c r="A52" s="73" t="s">
        <v>31</v>
      </c>
      <c r="B52" s="21">
        <f t="shared" si="0"/>
        <v>86</v>
      </c>
      <c r="C52" s="22" t="s">
        <v>18</v>
      </c>
      <c r="D52" s="21">
        <v>12</v>
      </c>
      <c r="E52" s="22" t="s">
        <v>18</v>
      </c>
      <c r="F52" s="21">
        <v>0</v>
      </c>
      <c r="G52" s="22" t="s">
        <v>18</v>
      </c>
      <c r="H52" s="21">
        <v>23</v>
      </c>
      <c r="I52" s="22" t="s">
        <v>18</v>
      </c>
      <c r="J52" s="21">
        <v>48</v>
      </c>
      <c r="K52" s="22" t="s">
        <v>18</v>
      </c>
      <c r="L52" s="21">
        <v>0</v>
      </c>
      <c r="M52" s="22" t="s">
        <v>18</v>
      </c>
      <c r="N52" s="21">
        <v>3</v>
      </c>
      <c r="O52" s="22" t="s">
        <v>18</v>
      </c>
    </row>
    <row r="53" spans="1:15" ht="14.25" hidden="1" customHeight="1" outlineLevel="1" thickBot="1">
      <c r="A53" s="74"/>
      <c r="B53" s="24">
        <f t="shared" si="0"/>
        <v>13535</v>
      </c>
      <c r="C53" s="25" t="s">
        <v>18</v>
      </c>
      <c r="D53" s="24">
        <v>435</v>
      </c>
      <c r="E53" s="25" t="s">
        <v>18</v>
      </c>
      <c r="F53" s="24">
        <v>0</v>
      </c>
      <c r="G53" s="25" t="s">
        <v>18</v>
      </c>
      <c r="H53" s="24">
        <v>13025</v>
      </c>
      <c r="I53" s="25" t="s">
        <v>18</v>
      </c>
      <c r="J53" s="24">
        <v>72</v>
      </c>
      <c r="K53" s="25" t="s">
        <v>18</v>
      </c>
      <c r="L53" s="24">
        <v>0</v>
      </c>
      <c r="M53" s="25" t="s">
        <v>18</v>
      </c>
      <c r="N53" s="24">
        <v>3</v>
      </c>
      <c r="O53" s="25" t="s">
        <v>18</v>
      </c>
    </row>
    <row r="54" spans="1:15" ht="14.25" hidden="1" customHeight="1" outlineLevel="1" thickBot="1">
      <c r="A54" s="73" t="s">
        <v>32</v>
      </c>
      <c r="B54" s="21">
        <f t="shared" si="0"/>
        <v>75</v>
      </c>
      <c r="C54" s="22">
        <f>IF(OR(B54=0,B30=0),"-",(B54/B30-1)*100)</f>
        <v>-63.592233009708735</v>
      </c>
      <c r="D54" s="21">
        <v>12</v>
      </c>
      <c r="E54" s="22">
        <f>IF(OR(D54=0,D30=0),"-",(D54/D30-1)*100)</f>
        <v>-40</v>
      </c>
      <c r="F54" s="21">
        <v>0</v>
      </c>
      <c r="G54" s="22" t="str">
        <f>IF(OR(F54=0,F30=0),"-",(F54/F30-1)*100)</f>
        <v>-</v>
      </c>
      <c r="H54" s="21">
        <v>28</v>
      </c>
      <c r="I54" s="22">
        <f>IF(OR(H54=0,H30=0),"-",(H54/H30-1)*100)</f>
        <v>600</v>
      </c>
      <c r="J54" s="21">
        <v>31</v>
      </c>
      <c r="K54" s="22">
        <f>IF(OR(J54=0,J30=0),"-",(J54/J30-1)*100)</f>
        <v>-75.2</v>
      </c>
      <c r="L54" s="21">
        <v>0</v>
      </c>
      <c r="M54" s="22" t="str">
        <f>IF(OR(L54=0,L30=0),"-",(L54/L30-1)*100)</f>
        <v>-</v>
      </c>
      <c r="N54" s="21">
        <v>4</v>
      </c>
      <c r="O54" s="22">
        <f>IF(OR(N54=0,N30=0),"-",(N54/N30-1)*100)</f>
        <v>-91.83673469387756</v>
      </c>
    </row>
    <row r="55" spans="1:15" ht="14.25" hidden="1" customHeight="1" outlineLevel="1" thickBot="1">
      <c r="A55" s="74"/>
      <c r="B55" s="24">
        <f t="shared" si="0"/>
        <v>14500</v>
      </c>
      <c r="C55" s="34">
        <f>IF(OR(B55=0,B31=0),"-",(B55/B31-1)*100)</f>
        <v>4503.1746031746034</v>
      </c>
      <c r="D55" s="24">
        <v>810</v>
      </c>
      <c r="E55" s="34">
        <f>IF(OR(D55=0,D31=0),"-",(D55/D31-1)*100)</f>
        <v>2431.25</v>
      </c>
      <c r="F55" s="24">
        <v>0</v>
      </c>
      <c r="G55" s="34" t="str">
        <f>IF(OR(F55=0,F31=0),"-",(F55/F31-1)*100)</f>
        <v>-</v>
      </c>
      <c r="H55" s="24">
        <v>13635</v>
      </c>
      <c r="I55" s="34">
        <f>IF(OR(H55=0,H31=0),"-",(H55/H31-1)*100)</f>
        <v>80105.882352941175</v>
      </c>
      <c r="J55" s="24">
        <v>51</v>
      </c>
      <c r="K55" s="34">
        <f>IF(OR(J55=0,J31=0),"-",(J55/J31-1)*100)</f>
        <v>-71.978021978021971</v>
      </c>
      <c r="L55" s="24">
        <v>0</v>
      </c>
      <c r="M55" s="34" t="str">
        <f>IF(OR(L55=0,L31=0),"-",(L55/L31-1)*100)</f>
        <v>-</v>
      </c>
      <c r="N55" s="24">
        <v>4</v>
      </c>
      <c r="O55" s="34">
        <f>IF(OR(N55=0,N31=0),"-",(N55/N31-1)*100)</f>
        <v>-93.442622950819683</v>
      </c>
    </row>
    <row r="56" spans="1:15" ht="14.25" hidden="1" customHeight="1" outlineLevel="1" thickBot="1">
      <c r="A56" s="73" t="s">
        <v>33</v>
      </c>
      <c r="B56" s="21">
        <f t="shared" si="0"/>
        <v>77</v>
      </c>
      <c r="C56" s="22">
        <f t="shared" ref="C56:C119" si="29">IF(OR(B56=0,B32=0),"-",(B56/B32-1)*100)</f>
        <v>-53.333333333333336</v>
      </c>
      <c r="D56" s="21">
        <v>13</v>
      </c>
      <c r="E56" s="22">
        <f t="shared" ref="E56:E119" si="30">IF(OR(D56=0,D32=0),"-",(D56/D32-1)*100)</f>
        <v>-18.75</v>
      </c>
      <c r="F56" s="21">
        <v>0</v>
      </c>
      <c r="G56" s="22" t="str">
        <f t="shared" ref="G56:G119" si="31">IF(OR(F56=0,F32=0),"-",(F56/F32-1)*100)</f>
        <v>-</v>
      </c>
      <c r="H56" s="21">
        <v>22</v>
      </c>
      <c r="I56" s="22">
        <f t="shared" ref="I56:I119" si="32">IF(OR(H56=0,H32=0),"-",(H56/H32-1)*100)</f>
        <v>175</v>
      </c>
      <c r="J56" s="21">
        <v>38</v>
      </c>
      <c r="K56" s="22">
        <f t="shared" ref="K56:K119" si="33">IF(OR(J56=0,J32=0),"-",(J56/J32-1)*100)</f>
        <v>-44.117647058823529</v>
      </c>
      <c r="L56" s="21">
        <v>0</v>
      </c>
      <c r="M56" s="22" t="str">
        <f t="shared" ref="M56:M119" si="34">IF(OR(L56=0,L32=0),"-",(L56/L32-1)*100)</f>
        <v>-</v>
      </c>
      <c r="N56" s="21">
        <v>4</v>
      </c>
      <c r="O56" s="22">
        <f t="shared" ref="O56:O119" si="35">IF(OR(N56=0,N32=0),"-",(N56/N32-1)*100)</f>
        <v>-94.117647058823522</v>
      </c>
    </row>
    <row r="57" spans="1:15" ht="14.25" hidden="1" customHeight="1" outlineLevel="1" thickBot="1">
      <c r="A57" s="74"/>
      <c r="B57" s="24">
        <f t="shared" si="0"/>
        <v>14019</v>
      </c>
      <c r="C57" s="34">
        <f t="shared" si="29"/>
        <v>106.16176470588235</v>
      </c>
      <c r="D57" s="24">
        <v>464</v>
      </c>
      <c r="E57" s="34">
        <f t="shared" si="30"/>
        <v>2477.7777777777778</v>
      </c>
      <c r="F57" s="24">
        <v>0</v>
      </c>
      <c r="G57" s="34" t="str">
        <f t="shared" si="31"/>
        <v>-</v>
      </c>
      <c r="H57" s="24">
        <v>13454</v>
      </c>
      <c r="I57" s="34">
        <f t="shared" si="32"/>
        <v>112016.66666666667</v>
      </c>
      <c r="J57" s="24">
        <v>97</v>
      </c>
      <c r="K57" s="34">
        <f t="shared" si="33"/>
        <v>-98.526059869320775</v>
      </c>
      <c r="L57" s="24">
        <v>0</v>
      </c>
      <c r="M57" s="34" t="str">
        <f t="shared" si="34"/>
        <v>-</v>
      </c>
      <c r="N57" s="24">
        <v>4</v>
      </c>
      <c r="O57" s="34">
        <f t="shared" si="35"/>
        <v>-97.752808988764045</v>
      </c>
    </row>
    <row r="58" spans="1:15" ht="14.25" hidden="1" customHeight="1" outlineLevel="1" thickBot="1">
      <c r="A58" s="73" t="s">
        <v>34</v>
      </c>
      <c r="B58" s="21">
        <f t="shared" si="0"/>
        <v>97</v>
      </c>
      <c r="C58" s="22">
        <f t="shared" si="29"/>
        <v>5.4347826086956541</v>
      </c>
      <c r="D58" s="21">
        <v>16</v>
      </c>
      <c r="E58" s="22">
        <f t="shared" si="30"/>
        <v>14.285714285714279</v>
      </c>
      <c r="F58" s="21">
        <v>0</v>
      </c>
      <c r="G58" s="22" t="str">
        <f t="shared" si="31"/>
        <v>-</v>
      </c>
      <c r="H58" s="21">
        <v>21</v>
      </c>
      <c r="I58" s="22">
        <f t="shared" si="32"/>
        <v>23.529411764705888</v>
      </c>
      <c r="J58" s="21">
        <v>55</v>
      </c>
      <c r="K58" s="22">
        <f t="shared" si="33"/>
        <v>37.5</v>
      </c>
      <c r="L58" s="21">
        <v>0</v>
      </c>
      <c r="M58" s="22" t="str">
        <f t="shared" si="34"/>
        <v>-</v>
      </c>
      <c r="N58" s="21">
        <v>5</v>
      </c>
      <c r="O58" s="22">
        <f t="shared" si="35"/>
        <v>-68.75</v>
      </c>
    </row>
    <row r="59" spans="1:15" ht="14.25" hidden="1" customHeight="1" outlineLevel="1" thickBot="1">
      <c r="A59" s="74"/>
      <c r="B59" s="24">
        <f t="shared" si="0"/>
        <v>12734</v>
      </c>
      <c r="C59" s="34">
        <f t="shared" si="29"/>
        <v>42.088819459941988</v>
      </c>
      <c r="D59" s="24">
        <v>482</v>
      </c>
      <c r="E59" s="34">
        <f t="shared" si="30"/>
        <v>2912.5</v>
      </c>
      <c r="F59" s="24">
        <v>0</v>
      </c>
      <c r="G59" s="34" t="str">
        <f t="shared" si="31"/>
        <v>-</v>
      </c>
      <c r="H59" s="24">
        <v>12141</v>
      </c>
      <c r="I59" s="34">
        <f t="shared" si="32"/>
        <v>37.078017387377216</v>
      </c>
      <c r="J59" s="24">
        <v>106</v>
      </c>
      <c r="K59" s="34">
        <f t="shared" si="33"/>
        <v>116.32653061224491</v>
      </c>
      <c r="L59" s="24">
        <v>0</v>
      </c>
      <c r="M59" s="34" t="str">
        <f t="shared" si="34"/>
        <v>-</v>
      </c>
      <c r="N59" s="24">
        <v>5</v>
      </c>
      <c r="O59" s="34">
        <f t="shared" si="35"/>
        <v>-84.848484848484844</v>
      </c>
    </row>
    <row r="60" spans="1:15" ht="14.25" hidden="1" customHeight="1" outlineLevel="1" thickBot="1">
      <c r="A60" s="73" t="s">
        <v>35</v>
      </c>
      <c r="B60" s="21">
        <f t="shared" si="0"/>
        <v>78</v>
      </c>
      <c r="C60" s="22">
        <f t="shared" si="29"/>
        <v>18.181818181818187</v>
      </c>
      <c r="D60" s="21">
        <v>9</v>
      </c>
      <c r="E60" s="22">
        <f t="shared" si="30"/>
        <v>350</v>
      </c>
      <c r="F60" s="21">
        <v>0</v>
      </c>
      <c r="G60" s="22" t="str">
        <f t="shared" si="31"/>
        <v>-</v>
      </c>
      <c r="H60" s="21">
        <v>25</v>
      </c>
      <c r="I60" s="22">
        <f t="shared" si="32"/>
        <v>13.636363636363647</v>
      </c>
      <c r="J60" s="21">
        <v>40</v>
      </c>
      <c r="K60" s="22">
        <f t="shared" si="33"/>
        <v>-2.4390243902439046</v>
      </c>
      <c r="L60" s="21">
        <v>0</v>
      </c>
      <c r="M60" s="22" t="str">
        <f t="shared" si="34"/>
        <v>-</v>
      </c>
      <c r="N60" s="21">
        <v>4</v>
      </c>
      <c r="O60" s="22">
        <f t="shared" si="35"/>
        <v>300</v>
      </c>
    </row>
    <row r="61" spans="1:15" ht="14.25" hidden="1" customHeight="1" outlineLevel="1" thickBot="1">
      <c r="A61" s="74"/>
      <c r="B61" s="24">
        <f t="shared" si="0"/>
        <v>14637</v>
      </c>
      <c r="C61" s="34">
        <f t="shared" si="29"/>
        <v>6.8550153307052053</v>
      </c>
      <c r="D61" s="24">
        <v>520</v>
      </c>
      <c r="E61" s="34">
        <f t="shared" si="30"/>
        <v>17233.333333333336</v>
      </c>
      <c r="F61" s="24">
        <v>0</v>
      </c>
      <c r="G61" s="34" t="str">
        <f t="shared" si="31"/>
        <v>-</v>
      </c>
      <c r="H61" s="24">
        <v>13957</v>
      </c>
      <c r="I61" s="34">
        <f t="shared" si="32"/>
        <v>2.2865518504946891</v>
      </c>
      <c r="J61" s="24">
        <v>156</v>
      </c>
      <c r="K61" s="34">
        <f t="shared" si="33"/>
        <v>218.36734693877551</v>
      </c>
      <c r="L61" s="24">
        <v>0</v>
      </c>
      <c r="M61" s="34" t="str">
        <f t="shared" si="34"/>
        <v>-</v>
      </c>
      <c r="N61" s="24">
        <v>4</v>
      </c>
      <c r="O61" s="34">
        <f t="shared" si="35"/>
        <v>300</v>
      </c>
    </row>
    <row r="62" spans="1:15" ht="14.25" hidden="1" customHeight="1" outlineLevel="1" thickBot="1">
      <c r="A62" s="73" t="s">
        <v>36</v>
      </c>
      <c r="B62" s="21">
        <f t="shared" si="0"/>
        <v>142</v>
      </c>
      <c r="C62" s="22">
        <f t="shared" si="29"/>
        <v>97.222222222222229</v>
      </c>
      <c r="D62" s="21">
        <v>12</v>
      </c>
      <c r="E62" s="22">
        <f t="shared" si="30"/>
        <v>0</v>
      </c>
      <c r="F62" s="21">
        <v>0</v>
      </c>
      <c r="G62" s="22" t="str">
        <f t="shared" si="31"/>
        <v>-</v>
      </c>
      <c r="H62" s="21">
        <v>31</v>
      </c>
      <c r="I62" s="22">
        <f t="shared" si="32"/>
        <v>34.782608695652172</v>
      </c>
      <c r="J62" s="21">
        <v>99</v>
      </c>
      <c r="K62" s="22">
        <f t="shared" si="33"/>
        <v>229.99999999999997</v>
      </c>
      <c r="L62" s="21">
        <v>0</v>
      </c>
      <c r="M62" s="22" t="str">
        <f t="shared" si="34"/>
        <v>-</v>
      </c>
      <c r="N62" s="21">
        <v>0</v>
      </c>
      <c r="O62" s="22" t="str">
        <f t="shared" si="35"/>
        <v>-</v>
      </c>
    </row>
    <row r="63" spans="1:15" ht="14.25" hidden="1" customHeight="1" outlineLevel="1" thickBot="1">
      <c r="A63" s="74"/>
      <c r="B63" s="24">
        <f t="shared" si="0"/>
        <v>17822</v>
      </c>
      <c r="C63" s="34">
        <f t="shared" si="29"/>
        <v>-1.8342054530432361</v>
      </c>
      <c r="D63" s="24">
        <v>582</v>
      </c>
      <c r="E63" s="34">
        <f t="shared" si="30"/>
        <v>-58.129496402877699</v>
      </c>
      <c r="F63" s="24">
        <v>0</v>
      </c>
      <c r="G63" s="34" t="str">
        <f t="shared" si="31"/>
        <v>-</v>
      </c>
      <c r="H63" s="24">
        <v>16767</v>
      </c>
      <c r="I63" s="34">
        <f t="shared" si="32"/>
        <v>0.46135410425405254</v>
      </c>
      <c r="J63" s="24">
        <v>473</v>
      </c>
      <c r="K63" s="34">
        <f t="shared" si="33"/>
        <v>595.58823529411768</v>
      </c>
      <c r="L63" s="24">
        <v>0</v>
      </c>
      <c r="M63" s="34" t="str">
        <f t="shared" si="34"/>
        <v>-</v>
      </c>
      <c r="N63" s="24">
        <v>0</v>
      </c>
      <c r="O63" s="34" t="str">
        <f t="shared" si="35"/>
        <v>-</v>
      </c>
    </row>
    <row r="64" spans="1:15" ht="14.25" hidden="1" customHeight="1" outlineLevel="1" thickBot="1">
      <c r="A64" s="73" t="s">
        <v>151</v>
      </c>
      <c r="B64" s="21">
        <f t="shared" si="0"/>
        <v>86</v>
      </c>
      <c r="C64" s="22">
        <f t="shared" si="29"/>
        <v>6.1728395061728447</v>
      </c>
      <c r="D64" s="21">
        <v>24</v>
      </c>
      <c r="E64" s="22">
        <f t="shared" si="30"/>
        <v>33.333333333333329</v>
      </c>
      <c r="F64" s="21">
        <v>0</v>
      </c>
      <c r="G64" s="22" t="str">
        <f t="shared" si="31"/>
        <v>-</v>
      </c>
      <c r="H64" s="21">
        <v>20</v>
      </c>
      <c r="I64" s="22">
        <f t="shared" si="32"/>
        <v>-9.0909090909090935</v>
      </c>
      <c r="J64" s="21">
        <v>39</v>
      </c>
      <c r="K64" s="22">
        <f t="shared" si="33"/>
        <v>34.482758620689658</v>
      </c>
      <c r="L64" s="21">
        <v>0</v>
      </c>
      <c r="M64" s="22" t="str">
        <f t="shared" si="34"/>
        <v>-</v>
      </c>
      <c r="N64" s="21">
        <v>3</v>
      </c>
      <c r="O64" s="22">
        <f t="shared" si="35"/>
        <v>-75</v>
      </c>
    </row>
    <row r="65" spans="1:15" ht="14.25" hidden="1" customHeight="1" outlineLevel="1" thickBot="1">
      <c r="A65" s="74"/>
      <c r="B65" s="24">
        <f t="shared" si="0"/>
        <v>13002</v>
      </c>
      <c r="C65" s="34">
        <f t="shared" si="29"/>
        <v>-19.532120311919787</v>
      </c>
      <c r="D65" s="24">
        <v>897</v>
      </c>
      <c r="E65" s="34">
        <f t="shared" si="30"/>
        <v>-61.269430051813465</v>
      </c>
      <c r="F65" s="24">
        <v>0</v>
      </c>
      <c r="G65" s="34" t="str">
        <f t="shared" si="31"/>
        <v>-</v>
      </c>
      <c r="H65" s="24">
        <v>12047</v>
      </c>
      <c r="I65" s="34">
        <f t="shared" si="32"/>
        <v>-9.2436341720656952</v>
      </c>
      <c r="J65" s="24">
        <v>53</v>
      </c>
      <c r="K65" s="34">
        <f t="shared" si="33"/>
        <v>-90.467625899280577</v>
      </c>
      <c r="L65" s="24">
        <v>0</v>
      </c>
      <c r="M65" s="34" t="str">
        <f t="shared" si="34"/>
        <v>-</v>
      </c>
      <c r="N65" s="24">
        <v>5</v>
      </c>
      <c r="O65" s="34">
        <f t="shared" si="35"/>
        <v>-58.333333333333329</v>
      </c>
    </row>
    <row r="66" spans="1:15" ht="14.25" hidden="1" customHeight="1" outlineLevel="1" thickBot="1">
      <c r="A66" s="73" t="s">
        <v>37</v>
      </c>
      <c r="B66" s="21">
        <f t="shared" si="0"/>
        <v>109</v>
      </c>
      <c r="C66" s="22">
        <f t="shared" si="29"/>
        <v>28.235294117647069</v>
      </c>
      <c r="D66" s="21">
        <v>41</v>
      </c>
      <c r="E66" s="22">
        <f t="shared" si="30"/>
        <v>95.238095238095227</v>
      </c>
      <c r="F66" s="21">
        <v>0</v>
      </c>
      <c r="G66" s="22" t="str">
        <f t="shared" si="31"/>
        <v>-</v>
      </c>
      <c r="H66" s="21">
        <v>25</v>
      </c>
      <c r="I66" s="22">
        <f t="shared" si="32"/>
        <v>8.6956521739130377</v>
      </c>
      <c r="J66" s="21">
        <v>38</v>
      </c>
      <c r="K66" s="22">
        <f t="shared" si="33"/>
        <v>11.764705882352944</v>
      </c>
      <c r="L66" s="21">
        <v>0</v>
      </c>
      <c r="M66" s="22" t="str">
        <f t="shared" si="34"/>
        <v>-</v>
      </c>
      <c r="N66" s="21">
        <v>5</v>
      </c>
      <c r="O66" s="22">
        <f t="shared" si="35"/>
        <v>-16.666666666666664</v>
      </c>
    </row>
    <row r="67" spans="1:15" ht="14.25" hidden="1" customHeight="1" outlineLevel="1" thickBot="1">
      <c r="A67" s="74"/>
      <c r="B67" s="24">
        <f t="shared" si="0"/>
        <v>13828</v>
      </c>
      <c r="C67" s="34">
        <f t="shared" si="29"/>
        <v>5.9698061154111359</v>
      </c>
      <c r="D67" s="24">
        <v>1089</v>
      </c>
      <c r="E67" s="34">
        <f t="shared" si="30"/>
        <v>103.17164179104479</v>
      </c>
      <c r="F67" s="24">
        <v>0</v>
      </c>
      <c r="G67" s="34" t="str">
        <f t="shared" si="31"/>
        <v>-</v>
      </c>
      <c r="H67" s="24">
        <v>12668</v>
      </c>
      <c r="I67" s="34">
        <f t="shared" si="32"/>
        <v>1.8082455999357094</v>
      </c>
      <c r="J67" s="24">
        <v>66</v>
      </c>
      <c r="K67" s="34">
        <f t="shared" si="33"/>
        <v>4.7619047619047672</v>
      </c>
      <c r="L67" s="24">
        <v>0</v>
      </c>
      <c r="M67" s="34" t="str">
        <f t="shared" si="34"/>
        <v>-</v>
      </c>
      <c r="N67" s="24">
        <v>5</v>
      </c>
      <c r="O67" s="34">
        <f t="shared" si="35"/>
        <v>-16.666666666666664</v>
      </c>
    </row>
    <row r="68" spans="1:15" ht="14.25" hidden="1" customHeight="1" outlineLevel="1" thickBot="1">
      <c r="A68" s="73" t="s">
        <v>38</v>
      </c>
      <c r="B68" s="21">
        <f t="shared" si="0"/>
        <v>105</v>
      </c>
      <c r="C68" s="22">
        <f t="shared" si="29"/>
        <v>38.157894736842103</v>
      </c>
      <c r="D68" s="21">
        <v>34</v>
      </c>
      <c r="E68" s="22">
        <f t="shared" si="30"/>
        <v>161.53846153846155</v>
      </c>
      <c r="F68" s="21">
        <v>0</v>
      </c>
      <c r="G68" s="22" t="str">
        <f t="shared" si="31"/>
        <v>-</v>
      </c>
      <c r="H68" s="21">
        <v>25</v>
      </c>
      <c r="I68" s="22">
        <f t="shared" si="32"/>
        <v>0</v>
      </c>
      <c r="J68" s="21">
        <v>37</v>
      </c>
      <c r="K68" s="22">
        <f t="shared" si="33"/>
        <v>15.625</v>
      </c>
      <c r="L68" s="21">
        <v>0</v>
      </c>
      <c r="M68" s="22" t="str">
        <f t="shared" si="34"/>
        <v>-</v>
      </c>
      <c r="N68" s="21">
        <v>9</v>
      </c>
      <c r="O68" s="22">
        <f t="shared" si="35"/>
        <v>50</v>
      </c>
    </row>
    <row r="69" spans="1:15" ht="14.25" hidden="1" customHeight="1" outlineLevel="1" thickBot="1">
      <c r="A69" s="74"/>
      <c r="B69" s="24">
        <f t="shared" si="0"/>
        <v>14194</v>
      </c>
      <c r="C69" s="34">
        <f t="shared" si="29"/>
        <v>-2.1710662347508403</v>
      </c>
      <c r="D69" s="24">
        <v>1557</v>
      </c>
      <c r="E69" s="34">
        <f t="shared" si="30"/>
        <v>12.175792507204619</v>
      </c>
      <c r="F69" s="24">
        <v>0</v>
      </c>
      <c r="G69" s="34" t="str">
        <f t="shared" si="31"/>
        <v>-</v>
      </c>
      <c r="H69" s="24">
        <v>12484</v>
      </c>
      <c r="I69" s="34">
        <f t="shared" si="32"/>
        <v>-4.3811274509803937</v>
      </c>
      <c r="J69" s="24">
        <v>144</v>
      </c>
      <c r="K69" s="34">
        <f t="shared" si="33"/>
        <v>144.06779661016949</v>
      </c>
      <c r="L69" s="24">
        <v>0</v>
      </c>
      <c r="M69" s="34" t="str">
        <f t="shared" si="34"/>
        <v>-</v>
      </c>
      <c r="N69" s="24">
        <v>9</v>
      </c>
      <c r="O69" s="34">
        <f t="shared" si="35"/>
        <v>50</v>
      </c>
    </row>
    <row r="70" spans="1:15" ht="14.25" hidden="1" customHeight="1" outlineLevel="1" thickBot="1">
      <c r="A70" s="73" t="s">
        <v>39</v>
      </c>
      <c r="B70" s="21">
        <f t="shared" si="0"/>
        <v>105</v>
      </c>
      <c r="C70" s="22">
        <f t="shared" si="29"/>
        <v>50</v>
      </c>
      <c r="D70" s="21">
        <v>33</v>
      </c>
      <c r="E70" s="22">
        <f t="shared" si="30"/>
        <v>175</v>
      </c>
      <c r="F70" s="21">
        <v>0</v>
      </c>
      <c r="G70" s="22" t="str">
        <f t="shared" si="31"/>
        <v>-</v>
      </c>
      <c r="H70" s="21">
        <v>24</v>
      </c>
      <c r="I70" s="22">
        <f t="shared" si="32"/>
        <v>14.285714285714279</v>
      </c>
      <c r="J70" s="21">
        <v>42</v>
      </c>
      <c r="K70" s="22">
        <f t="shared" si="33"/>
        <v>35.483870967741929</v>
      </c>
      <c r="L70" s="21">
        <v>0</v>
      </c>
      <c r="M70" s="22" t="str">
        <f t="shared" si="34"/>
        <v>-</v>
      </c>
      <c r="N70" s="21">
        <v>6</v>
      </c>
      <c r="O70" s="22">
        <f t="shared" si="35"/>
        <v>0</v>
      </c>
    </row>
    <row r="71" spans="1:15" ht="14.25" hidden="1" customHeight="1" outlineLevel="1" thickBot="1">
      <c r="A71" s="74"/>
      <c r="B71" s="24">
        <f t="shared" si="0"/>
        <v>13592</v>
      </c>
      <c r="C71" s="34">
        <f t="shared" si="29"/>
        <v>3.4005325218714244</v>
      </c>
      <c r="D71" s="24">
        <v>1217</v>
      </c>
      <c r="E71" s="34">
        <f t="shared" si="30"/>
        <v>157.2938689217759</v>
      </c>
      <c r="F71" s="24">
        <v>0</v>
      </c>
      <c r="G71" s="34" t="str">
        <f t="shared" si="31"/>
        <v>-</v>
      </c>
      <c r="H71" s="24">
        <v>12226</v>
      </c>
      <c r="I71" s="34">
        <f t="shared" si="32"/>
        <v>-3.1527249683143244</v>
      </c>
      <c r="J71" s="24">
        <v>143</v>
      </c>
      <c r="K71" s="34">
        <f t="shared" si="33"/>
        <v>248.78048780487805</v>
      </c>
      <c r="L71" s="24">
        <v>0</v>
      </c>
      <c r="M71" s="34" t="str">
        <f t="shared" si="34"/>
        <v>-</v>
      </c>
      <c r="N71" s="24">
        <v>6</v>
      </c>
      <c r="O71" s="34">
        <f t="shared" si="35"/>
        <v>-14.28571428571429</v>
      </c>
    </row>
    <row r="72" spans="1:15" ht="14.25" hidden="1" customHeight="1" outlineLevel="1" thickBot="1">
      <c r="A72" s="73" t="s">
        <v>40</v>
      </c>
      <c r="B72" s="21">
        <f t="shared" si="0"/>
        <v>102</v>
      </c>
      <c r="C72" s="22">
        <f t="shared" si="29"/>
        <v>43.661971830985927</v>
      </c>
      <c r="D72" s="21">
        <v>32</v>
      </c>
      <c r="E72" s="22">
        <f t="shared" si="30"/>
        <v>220.00000000000003</v>
      </c>
      <c r="F72" s="21">
        <v>0</v>
      </c>
      <c r="G72" s="22" t="str">
        <f t="shared" si="31"/>
        <v>-</v>
      </c>
      <c r="H72" s="21">
        <v>23</v>
      </c>
      <c r="I72" s="22">
        <f t="shared" si="32"/>
        <v>4.5454545454545414</v>
      </c>
      <c r="J72" s="21">
        <v>42</v>
      </c>
      <c r="K72" s="22">
        <f t="shared" si="33"/>
        <v>16.666666666666675</v>
      </c>
      <c r="L72" s="21">
        <v>0</v>
      </c>
      <c r="M72" s="22" t="str">
        <f t="shared" si="34"/>
        <v>-</v>
      </c>
      <c r="N72" s="21">
        <v>5</v>
      </c>
      <c r="O72" s="22">
        <f t="shared" si="35"/>
        <v>150</v>
      </c>
    </row>
    <row r="73" spans="1:15" ht="14.25" hidden="1" customHeight="1" outlineLevel="1" thickBot="1">
      <c r="A73" s="74"/>
      <c r="B73" s="24">
        <f t="shared" si="0"/>
        <v>13673</v>
      </c>
      <c r="C73" s="34">
        <f t="shared" si="29"/>
        <v>-3.8534561563884351</v>
      </c>
      <c r="D73" s="24">
        <v>1033</v>
      </c>
      <c r="E73" s="34">
        <f t="shared" si="30"/>
        <v>138.56812933025404</v>
      </c>
      <c r="F73" s="24">
        <v>0</v>
      </c>
      <c r="G73" s="34" t="str">
        <f t="shared" si="31"/>
        <v>-</v>
      </c>
      <c r="H73" s="24">
        <v>12498</v>
      </c>
      <c r="I73" s="34">
        <f t="shared" si="32"/>
        <v>-8.8535589264877483</v>
      </c>
      <c r="J73" s="24">
        <v>137</v>
      </c>
      <c r="K73" s="34">
        <f t="shared" si="33"/>
        <v>87.671232876712324</v>
      </c>
      <c r="L73" s="24">
        <v>0</v>
      </c>
      <c r="M73" s="34" t="str">
        <f t="shared" si="34"/>
        <v>-</v>
      </c>
      <c r="N73" s="24">
        <v>5</v>
      </c>
      <c r="O73" s="34">
        <f t="shared" si="35"/>
        <v>150</v>
      </c>
    </row>
    <row r="74" spans="1:15" ht="14.25" hidden="1" customHeight="1" outlineLevel="1" thickBot="1">
      <c r="A74" s="73" t="s">
        <v>41</v>
      </c>
      <c r="B74" s="21">
        <f t="shared" si="0"/>
        <v>110</v>
      </c>
      <c r="C74" s="22">
        <f t="shared" si="29"/>
        <v>22.222222222222232</v>
      </c>
      <c r="D74" s="21">
        <v>32</v>
      </c>
      <c r="E74" s="22">
        <f t="shared" si="30"/>
        <v>113.33333333333333</v>
      </c>
      <c r="F74" s="21">
        <v>0</v>
      </c>
      <c r="G74" s="22" t="str">
        <f t="shared" si="31"/>
        <v>-</v>
      </c>
      <c r="H74" s="21">
        <v>25</v>
      </c>
      <c r="I74" s="22">
        <f t="shared" si="32"/>
        <v>-10.71428571428571</v>
      </c>
      <c r="J74" s="21">
        <v>51</v>
      </c>
      <c r="K74" s="22">
        <f t="shared" si="33"/>
        <v>8.5106382978723296</v>
      </c>
      <c r="L74" s="21">
        <v>0</v>
      </c>
      <c r="M74" s="22" t="str">
        <f t="shared" si="34"/>
        <v>-</v>
      </c>
      <c r="N74" s="21">
        <v>2</v>
      </c>
      <c r="O74" s="22" t="str">
        <f t="shared" si="35"/>
        <v>-</v>
      </c>
    </row>
    <row r="75" spans="1:15" ht="14.25" hidden="1" customHeight="1" outlineLevel="1" thickBot="1">
      <c r="A75" s="74"/>
      <c r="B75" s="24">
        <f t="shared" si="0"/>
        <v>14219</v>
      </c>
      <c r="C75" s="34">
        <f t="shared" si="29"/>
        <v>-26.969696969696965</v>
      </c>
      <c r="D75" s="24">
        <v>1304</v>
      </c>
      <c r="E75" s="34">
        <f t="shared" si="30"/>
        <v>228.46347607052894</v>
      </c>
      <c r="F75" s="24">
        <v>0</v>
      </c>
      <c r="G75" s="34" t="str">
        <f t="shared" si="31"/>
        <v>-</v>
      </c>
      <c r="H75" s="24">
        <v>12753</v>
      </c>
      <c r="I75" s="34">
        <f t="shared" si="32"/>
        <v>-31.068590886979088</v>
      </c>
      <c r="J75" s="24">
        <v>160</v>
      </c>
      <c r="K75" s="34">
        <f t="shared" si="33"/>
        <v>-72.027972027972027</v>
      </c>
      <c r="L75" s="24">
        <v>0</v>
      </c>
      <c r="M75" s="34" t="str">
        <f t="shared" si="34"/>
        <v>-</v>
      </c>
      <c r="N75" s="24">
        <v>2</v>
      </c>
      <c r="O75" s="34" t="str">
        <f t="shared" si="35"/>
        <v>-</v>
      </c>
    </row>
    <row r="76" spans="1:15" ht="14.25" hidden="1" customHeight="1" outlineLevel="1" thickBot="1">
      <c r="A76" s="73" t="s">
        <v>42</v>
      </c>
      <c r="B76" s="21">
        <f t="shared" si="0"/>
        <v>106</v>
      </c>
      <c r="C76" s="22">
        <f t="shared" si="29"/>
        <v>23.255813953488371</v>
      </c>
      <c r="D76" s="21">
        <v>34</v>
      </c>
      <c r="E76" s="22">
        <f t="shared" si="30"/>
        <v>183.33333333333334</v>
      </c>
      <c r="F76" s="21">
        <v>0</v>
      </c>
      <c r="G76" s="22" t="str">
        <f t="shared" si="31"/>
        <v>-</v>
      </c>
      <c r="H76" s="21">
        <v>22</v>
      </c>
      <c r="I76" s="22">
        <f t="shared" si="32"/>
        <v>-4.3478260869565188</v>
      </c>
      <c r="J76" s="21">
        <v>50</v>
      </c>
      <c r="K76" s="22">
        <f t="shared" si="33"/>
        <v>4.1666666666666741</v>
      </c>
      <c r="L76" s="21">
        <v>0</v>
      </c>
      <c r="M76" s="22" t="str">
        <f t="shared" si="34"/>
        <v>-</v>
      </c>
      <c r="N76" s="21">
        <v>0</v>
      </c>
      <c r="O76" s="22" t="str">
        <f t="shared" si="35"/>
        <v>-</v>
      </c>
    </row>
    <row r="77" spans="1:15" ht="14.25" hidden="1" customHeight="1" outlineLevel="1" thickBot="1">
      <c r="A77" s="74"/>
      <c r="B77" s="24">
        <f t="shared" si="0"/>
        <v>13925</v>
      </c>
      <c r="C77" s="34">
        <f t="shared" si="29"/>
        <v>2.8814185445142249</v>
      </c>
      <c r="D77" s="24">
        <v>1118</v>
      </c>
      <c r="E77" s="34">
        <f t="shared" si="30"/>
        <v>157.01149425287358</v>
      </c>
      <c r="F77" s="24">
        <v>0</v>
      </c>
      <c r="G77" s="34" t="str">
        <f t="shared" si="31"/>
        <v>-</v>
      </c>
      <c r="H77" s="24">
        <v>12647</v>
      </c>
      <c r="I77" s="34">
        <f t="shared" si="32"/>
        <v>-2.9021113243761998</v>
      </c>
      <c r="J77" s="24">
        <v>160</v>
      </c>
      <c r="K77" s="34">
        <f t="shared" si="33"/>
        <v>122.22222222222223</v>
      </c>
      <c r="L77" s="24">
        <v>0</v>
      </c>
      <c r="M77" s="34" t="str">
        <f t="shared" si="34"/>
        <v>-</v>
      </c>
      <c r="N77" s="24">
        <v>0</v>
      </c>
      <c r="O77" s="34" t="str">
        <f t="shared" si="35"/>
        <v>-</v>
      </c>
    </row>
    <row r="78" spans="1:15" ht="14.25" hidden="1" customHeight="1" outlineLevel="1" thickBot="1">
      <c r="A78" s="73" t="s">
        <v>43</v>
      </c>
      <c r="B78" s="21">
        <f t="shared" si="0"/>
        <v>110</v>
      </c>
      <c r="C78" s="22">
        <f t="shared" si="29"/>
        <v>46.666666666666657</v>
      </c>
      <c r="D78" s="21">
        <v>34</v>
      </c>
      <c r="E78" s="22">
        <f t="shared" si="30"/>
        <v>183.33333333333334</v>
      </c>
      <c r="F78" s="21">
        <v>0</v>
      </c>
      <c r="G78" s="22" t="str">
        <f t="shared" si="31"/>
        <v>-</v>
      </c>
      <c r="H78" s="21">
        <v>40</v>
      </c>
      <c r="I78" s="22">
        <f t="shared" si="32"/>
        <v>42.857142857142861</v>
      </c>
      <c r="J78" s="21">
        <v>35</v>
      </c>
      <c r="K78" s="22">
        <f t="shared" si="33"/>
        <v>12.903225806451623</v>
      </c>
      <c r="L78" s="21">
        <v>0</v>
      </c>
      <c r="M78" s="22" t="str">
        <f t="shared" si="34"/>
        <v>-</v>
      </c>
      <c r="N78" s="21">
        <v>1</v>
      </c>
      <c r="O78" s="22">
        <f t="shared" si="35"/>
        <v>-75</v>
      </c>
    </row>
    <row r="79" spans="1:15" ht="14.25" hidden="1" customHeight="1" outlineLevel="1" thickBot="1">
      <c r="A79" s="74"/>
      <c r="B79" s="24">
        <f t="shared" si="0"/>
        <v>24908</v>
      </c>
      <c r="C79" s="34">
        <f t="shared" si="29"/>
        <v>71.779310344827579</v>
      </c>
      <c r="D79" s="24">
        <v>1235</v>
      </c>
      <c r="E79" s="34">
        <f t="shared" si="30"/>
        <v>52.469135802469147</v>
      </c>
      <c r="F79" s="24">
        <v>0</v>
      </c>
      <c r="G79" s="34" t="str">
        <f t="shared" si="31"/>
        <v>-</v>
      </c>
      <c r="H79" s="24">
        <v>23483</v>
      </c>
      <c r="I79" s="34">
        <f t="shared" si="32"/>
        <v>72.225889255592236</v>
      </c>
      <c r="J79" s="24">
        <v>189</v>
      </c>
      <c r="K79" s="34">
        <f t="shared" si="33"/>
        <v>270.58823529411768</v>
      </c>
      <c r="L79" s="24">
        <v>0</v>
      </c>
      <c r="M79" s="34" t="str">
        <f t="shared" si="34"/>
        <v>-</v>
      </c>
      <c r="N79" s="24">
        <v>1</v>
      </c>
      <c r="O79" s="34">
        <f t="shared" si="35"/>
        <v>-75</v>
      </c>
    </row>
    <row r="80" spans="1:15" ht="14.25" hidden="1" customHeight="1" outlineLevel="1" thickBot="1">
      <c r="A80" s="73" t="s">
        <v>44</v>
      </c>
      <c r="B80" s="21">
        <f t="shared" ref="B80:B152" si="36">SUM(D80+F80+H80+J80+L80+N80)</f>
        <v>115</v>
      </c>
      <c r="C80" s="22">
        <f t="shared" si="29"/>
        <v>49.350649350649348</v>
      </c>
      <c r="D80" s="21">
        <v>40</v>
      </c>
      <c r="E80" s="22">
        <f t="shared" si="30"/>
        <v>207.69230769230771</v>
      </c>
      <c r="F80" s="21">
        <v>0</v>
      </c>
      <c r="G80" s="22" t="str">
        <f t="shared" si="31"/>
        <v>-</v>
      </c>
      <c r="H80" s="21">
        <v>27</v>
      </c>
      <c r="I80" s="22">
        <f t="shared" si="32"/>
        <v>22.72727272727273</v>
      </c>
      <c r="J80" s="21">
        <v>44</v>
      </c>
      <c r="K80" s="22">
        <f t="shared" si="33"/>
        <v>15.789473684210531</v>
      </c>
      <c r="L80" s="21">
        <v>0</v>
      </c>
      <c r="M80" s="22" t="str">
        <f t="shared" si="34"/>
        <v>-</v>
      </c>
      <c r="N80" s="21">
        <v>4</v>
      </c>
      <c r="O80" s="22">
        <f t="shared" si="35"/>
        <v>0</v>
      </c>
    </row>
    <row r="81" spans="1:15" ht="14.25" hidden="1" customHeight="1" outlineLevel="1" thickBot="1">
      <c r="A81" s="74"/>
      <c r="B81" s="24">
        <f t="shared" si="36"/>
        <v>13973</v>
      </c>
      <c r="C81" s="34">
        <f t="shared" si="29"/>
        <v>-0.32812611455881324</v>
      </c>
      <c r="D81" s="24">
        <v>1260</v>
      </c>
      <c r="E81" s="34">
        <f t="shared" si="30"/>
        <v>171.55172413793105</v>
      </c>
      <c r="F81" s="24">
        <v>0</v>
      </c>
      <c r="G81" s="34" t="str">
        <f t="shared" si="31"/>
        <v>-</v>
      </c>
      <c r="H81" s="24">
        <v>12526</v>
      </c>
      <c r="I81" s="34">
        <f t="shared" si="32"/>
        <v>-6.8975769287944129</v>
      </c>
      <c r="J81" s="24">
        <v>183</v>
      </c>
      <c r="K81" s="34">
        <f t="shared" si="33"/>
        <v>88.659793814432987</v>
      </c>
      <c r="L81" s="24">
        <v>0</v>
      </c>
      <c r="M81" s="34" t="str">
        <f t="shared" si="34"/>
        <v>-</v>
      </c>
      <c r="N81" s="24">
        <v>4</v>
      </c>
      <c r="O81" s="34">
        <f t="shared" si="35"/>
        <v>0</v>
      </c>
    </row>
    <row r="82" spans="1:15" ht="14.25" hidden="1" customHeight="1" outlineLevel="1" thickBot="1">
      <c r="A82" s="73" t="s">
        <v>45</v>
      </c>
      <c r="B82" s="21">
        <f t="shared" si="36"/>
        <v>117</v>
      </c>
      <c r="C82" s="22">
        <f t="shared" si="29"/>
        <v>20.618556701030922</v>
      </c>
      <c r="D82" s="21">
        <v>32</v>
      </c>
      <c r="E82" s="22">
        <f t="shared" si="30"/>
        <v>100</v>
      </c>
      <c r="F82" s="21">
        <v>0</v>
      </c>
      <c r="G82" s="22" t="str">
        <f t="shared" si="31"/>
        <v>-</v>
      </c>
      <c r="H82" s="21">
        <v>21</v>
      </c>
      <c r="I82" s="22">
        <f t="shared" si="32"/>
        <v>0</v>
      </c>
      <c r="J82" s="21">
        <v>55</v>
      </c>
      <c r="K82" s="22">
        <f t="shared" si="33"/>
        <v>0</v>
      </c>
      <c r="L82" s="21">
        <v>0</v>
      </c>
      <c r="M82" s="22" t="str">
        <f t="shared" si="34"/>
        <v>-</v>
      </c>
      <c r="N82" s="21">
        <v>9</v>
      </c>
      <c r="O82" s="22">
        <f t="shared" si="35"/>
        <v>80</v>
      </c>
    </row>
    <row r="83" spans="1:15" ht="14.25" hidden="1" customHeight="1" outlineLevel="1" thickBot="1">
      <c r="A83" s="74"/>
      <c r="B83" s="24">
        <f t="shared" si="36"/>
        <v>15247</v>
      </c>
      <c r="C83" s="34">
        <f t="shared" si="29"/>
        <v>19.734568870739743</v>
      </c>
      <c r="D83" s="24">
        <v>2627</v>
      </c>
      <c r="E83" s="34">
        <f t="shared" si="30"/>
        <v>445.02074688796682</v>
      </c>
      <c r="F83" s="24">
        <v>0</v>
      </c>
      <c r="G83" s="34" t="str">
        <f t="shared" si="31"/>
        <v>-</v>
      </c>
      <c r="H83" s="24">
        <v>12374</v>
      </c>
      <c r="I83" s="34">
        <f t="shared" si="32"/>
        <v>1.9191170414298631</v>
      </c>
      <c r="J83" s="24">
        <v>237</v>
      </c>
      <c r="K83" s="34">
        <f t="shared" si="33"/>
        <v>123.58490566037736</v>
      </c>
      <c r="L83" s="24">
        <v>0</v>
      </c>
      <c r="M83" s="34" t="str">
        <f t="shared" si="34"/>
        <v>-</v>
      </c>
      <c r="N83" s="24">
        <v>9</v>
      </c>
      <c r="O83" s="34">
        <f t="shared" si="35"/>
        <v>80</v>
      </c>
    </row>
    <row r="84" spans="1:15" ht="14.25" hidden="1" customHeight="1" outlineLevel="1" thickBot="1">
      <c r="A84" s="73" t="s">
        <v>46</v>
      </c>
      <c r="B84" s="21">
        <f t="shared" si="36"/>
        <v>133</v>
      </c>
      <c r="C84" s="22">
        <f t="shared" si="29"/>
        <v>70.512820512820511</v>
      </c>
      <c r="D84" s="21">
        <v>34</v>
      </c>
      <c r="E84" s="22">
        <f t="shared" si="30"/>
        <v>277.77777777777777</v>
      </c>
      <c r="F84" s="21">
        <v>0</v>
      </c>
      <c r="G84" s="22" t="str">
        <f t="shared" si="31"/>
        <v>-</v>
      </c>
      <c r="H84" s="21">
        <v>42</v>
      </c>
      <c r="I84" s="22">
        <f t="shared" si="32"/>
        <v>68</v>
      </c>
      <c r="J84" s="21">
        <v>48</v>
      </c>
      <c r="K84" s="22">
        <f t="shared" si="33"/>
        <v>19.999999999999996</v>
      </c>
      <c r="L84" s="21">
        <v>0</v>
      </c>
      <c r="M84" s="22" t="str">
        <f t="shared" si="34"/>
        <v>-</v>
      </c>
      <c r="N84" s="21">
        <v>9</v>
      </c>
      <c r="O84" s="22">
        <f t="shared" si="35"/>
        <v>125</v>
      </c>
    </row>
    <row r="85" spans="1:15" ht="14.25" hidden="1" customHeight="1" outlineLevel="1" thickBot="1">
      <c r="A85" s="74"/>
      <c r="B85" s="24">
        <f t="shared" si="36"/>
        <v>28992</v>
      </c>
      <c r="C85" s="34">
        <f t="shared" si="29"/>
        <v>98.073375691740111</v>
      </c>
      <c r="D85" s="24">
        <v>2084</v>
      </c>
      <c r="E85" s="34">
        <f t="shared" si="30"/>
        <v>300.76923076923077</v>
      </c>
      <c r="F85" s="24">
        <v>0</v>
      </c>
      <c r="G85" s="34" t="str">
        <f t="shared" si="31"/>
        <v>-</v>
      </c>
      <c r="H85" s="24">
        <v>26645</v>
      </c>
      <c r="I85" s="34">
        <f t="shared" si="32"/>
        <v>90.907788206634649</v>
      </c>
      <c r="J85" s="24">
        <v>254</v>
      </c>
      <c r="K85" s="34">
        <f t="shared" si="33"/>
        <v>62.820512820512818</v>
      </c>
      <c r="L85" s="24">
        <v>0</v>
      </c>
      <c r="M85" s="34" t="str">
        <f t="shared" si="34"/>
        <v>-</v>
      </c>
      <c r="N85" s="24">
        <v>9</v>
      </c>
      <c r="O85" s="34">
        <f t="shared" si="35"/>
        <v>125</v>
      </c>
    </row>
    <row r="86" spans="1:15" ht="14.25" hidden="1" customHeight="1" outlineLevel="1" thickBot="1">
      <c r="A86" s="73" t="s">
        <v>47</v>
      </c>
      <c r="B86" s="21">
        <f t="shared" si="36"/>
        <v>173</v>
      </c>
      <c r="C86" s="22">
        <f t="shared" si="29"/>
        <v>21.830985915492953</v>
      </c>
      <c r="D86" s="21">
        <v>23</v>
      </c>
      <c r="E86" s="22">
        <f t="shared" si="30"/>
        <v>91.666666666666671</v>
      </c>
      <c r="F86" s="21">
        <v>0</v>
      </c>
      <c r="G86" s="22" t="str">
        <f t="shared" si="31"/>
        <v>-</v>
      </c>
      <c r="H86" s="21">
        <v>55</v>
      </c>
      <c r="I86" s="22">
        <f t="shared" si="32"/>
        <v>77.41935483870968</v>
      </c>
      <c r="J86" s="21">
        <v>57</v>
      </c>
      <c r="K86" s="22">
        <f t="shared" si="33"/>
        <v>-42.424242424242422</v>
      </c>
      <c r="L86" s="21">
        <v>0</v>
      </c>
      <c r="M86" s="22" t="str">
        <f t="shared" si="34"/>
        <v>-</v>
      </c>
      <c r="N86" s="21">
        <v>38</v>
      </c>
      <c r="O86" s="22" t="str">
        <f t="shared" si="35"/>
        <v>-</v>
      </c>
    </row>
    <row r="87" spans="1:15" ht="14.25" hidden="1" customHeight="1" outlineLevel="1" thickBot="1">
      <c r="A87" s="74"/>
      <c r="B87" s="24">
        <f t="shared" si="36"/>
        <v>29580</v>
      </c>
      <c r="C87" s="34">
        <f t="shared" si="29"/>
        <v>65.974638087756702</v>
      </c>
      <c r="D87" s="24">
        <v>882</v>
      </c>
      <c r="E87" s="34">
        <f t="shared" si="30"/>
        <v>51.546391752577314</v>
      </c>
      <c r="F87" s="24">
        <v>0</v>
      </c>
      <c r="G87" s="34" t="str">
        <f t="shared" si="31"/>
        <v>-</v>
      </c>
      <c r="H87" s="24">
        <v>28439</v>
      </c>
      <c r="I87" s="34">
        <f t="shared" si="32"/>
        <v>69.612930160434189</v>
      </c>
      <c r="J87" s="24">
        <v>221</v>
      </c>
      <c r="K87" s="34">
        <f t="shared" si="33"/>
        <v>-53.276955602537001</v>
      </c>
      <c r="L87" s="24">
        <v>0</v>
      </c>
      <c r="M87" s="34" t="str">
        <f t="shared" si="34"/>
        <v>-</v>
      </c>
      <c r="N87" s="24">
        <v>38</v>
      </c>
      <c r="O87" s="34" t="str">
        <f t="shared" si="35"/>
        <v>-</v>
      </c>
    </row>
    <row r="88" spans="1:15" ht="14.25" hidden="1" customHeight="1" outlineLevel="1" thickBot="1">
      <c r="A88" s="73" t="s">
        <v>48</v>
      </c>
      <c r="B88" s="21">
        <f t="shared" si="36"/>
        <v>120</v>
      </c>
      <c r="C88" s="22">
        <f t="shared" si="29"/>
        <v>39.534883720930239</v>
      </c>
      <c r="D88" s="21">
        <v>18</v>
      </c>
      <c r="E88" s="22">
        <f t="shared" si="30"/>
        <v>-25</v>
      </c>
      <c r="F88" s="21">
        <v>0</v>
      </c>
      <c r="G88" s="22" t="str">
        <f t="shared" si="31"/>
        <v>-</v>
      </c>
      <c r="H88" s="21">
        <v>54</v>
      </c>
      <c r="I88" s="22">
        <f t="shared" si="32"/>
        <v>170.00000000000003</v>
      </c>
      <c r="J88" s="21">
        <v>42</v>
      </c>
      <c r="K88" s="22">
        <f t="shared" si="33"/>
        <v>7.6923076923076872</v>
      </c>
      <c r="L88" s="21">
        <v>3</v>
      </c>
      <c r="M88" s="22" t="str">
        <f t="shared" si="34"/>
        <v>-</v>
      </c>
      <c r="N88" s="21">
        <v>3</v>
      </c>
      <c r="O88" s="22">
        <f t="shared" si="35"/>
        <v>0</v>
      </c>
    </row>
    <row r="89" spans="1:15" ht="14.25" hidden="1" customHeight="1" outlineLevel="1" thickBot="1">
      <c r="A89" s="74"/>
      <c r="B89" s="24">
        <f t="shared" si="36"/>
        <v>12646</v>
      </c>
      <c r="C89" s="34">
        <f t="shared" si="29"/>
        <v>-2.7380403014920729</v>
      </c>
      <c r="D89" s="24">
        <v>624</v>
      </c>
      <c r="E89" s="34">
        <f t="shared" si="30"/>
        <v>-30.434782608695656</v>
      </c>
      <c r="F89" s="24">
        <v>0</v>
      </c>
      <c r="G89" s="34" t="str">
        <f t="shared" si="31"/>
        <v>-</v>
      </c>
      <c r="H89" s="24">
        <v>11851</v>
      </c>
      <c r="I89" s="34">
        <f t="shared" si="32"/>
        <v>-1.6269610691458491</v>
      </c>
      <c r="J89" s="24">
        <v>162</v>
      </c>
      <c r="K89" s="34">
        <f t="shared" si="33"/>
        <v>205.66037735849059</v>
      </c>
      <c r="L89" s="24">
        <v>5</v>
      </c>
      <c r="M89" s="34" t="str">
        <f t="shared" si="34"/>
        <v>-</v>
      </c>
      <c r="N89" s="24">
        <v>4</v>
      </c>
      <c r="O89" s="34">
        <f t="shared" si="35"/>
        <v>-19.999999999999996</v>
      </c>
    </row>
    <row r="90" spans="1:15" ht="14.25" hidden="1" customHeight="1" outlineLevel="1" thickBot="1">
      <c r="A90" s="73" t="s">
        <v>49</v>
      </c>
      <c r="B90" s="21">
        <f t="shared" si="36"/>
        <v>113</v>
      </c>
      <c r="C90" s="22">
        <f t="shared" si="29"/>
        <v>3.669724770642202</v>
      </c>
      <c r="D90" s="21">
        <v>21</v>
      </c>
      <c r="E90" s="22">
        <f t="shared" si="30"/>
        <v>-48.780487804878049</v>
      </c>
      <c r="F90" s="21">
        <v>0</v>
      </c>
      <c r="G90" s="22" t="str">
        <f t="shared" si="31"/>
        <v>-</v>
      </c>
      <c r="H90" s="21">
        <v>59</v>
      </c>
      <c r="I90" s="22">
        <f t="shared" si="32"/>
        <v>136</v>
      </c>
      <c r="J90" s="21">
        <v>33</v>
      </c>
      <c r="K90" s="22">
        <f t="shared" si="33"/>
        <v>-13.157894736842103</v>
      </c>
      <c r="L90" s="21">
        <v>0</v>
      </c>
      <c r="M90" s="22" t="str">
        <f t="shared" si="34"/>
        <v>-</v>
      </c>
      <c r="N90" s="21">
        <v>0</v>
      </c>
      <c r="O90" s="22" t="str">
        <f t="shared" si="35"/>
        <v>-</v>
      </c>
    </row>
    <row r="91" spans="1:15" ht="14.25" hidden="1" customHeight="1" outlineLevel="1" thickBot="1">
      <c r="A91" s="74"/>
      <c r="B91" s="24">
        <f t="shared" si="36"/>
        <v>13841</v>
      </c>
      <c r="C91" s="34">
        <f t="shared" si="29"/>
        <v>9.4012149262368006E-2</v>
      </c>
      <c r="D91" s="24">
        <v>573</v>
      </c>
      <c r="E91" s="34">
        <f t="shared" si="30"/>
        <v>-47.382920110192842</v>
      </c>
      <c r="F91" s="24">
        <v>0</v>
      </c>
      <c r="G91" s="34" t="str">
        <f t="shared" si="31"/>
        <v>-</v>
      </c>
      <c r="H91" s="24">
        <v>13143</v>
      </c>
      <c r="I91" s="34">
        <f t="shared" si="32"/>
        <v>3.7496053047047617</v>
      </c>
      <c r="J91" s="24">
        <v>125</v>
      </c>
      <c r="K91" s="34">
        <f t="shared" si="33"/>
        <v>89.393939393939405</v>
      </c>
      <c r="L91" s="24">
        <v>0</v>
      </c>
      <c r="M91" s="34" t="str">
        <f t="shared" si="34"/>
        <v>-</v>
      </c>
      <c r="N91" s="24">
        <v>0</v>
      </c>
      <c r="O91" s="34" t="str">
        <f t="shared" si="35"/>
        <v>-</v>
      </c>
    </row>
    <row r="92" spans="1:15" ht="14.25" hidden="1" customHeight="1" outlineLevel="1" thickBot="1">
      <c r="A92" s="73" t="s">
        <v>50</v>
      </c>
      <c r="B92" s="21">
        <f t="shared" si="36"/>
        <v>875</v>
      </c>
      <c r="C92" s="22">
        <f t="shared" si="29"/>
        <v>733.33333333333337</v>
      </c>
      <c r="D92" s="21">
        <v>89</v>
      </c>
      <c r="E92" s="22">
        <f t="shared" si="30"/>
        <v>161.76470588235296</v>
      </c>
      <c r="F92" s="21">
        <v>0</v>
      </c>
      <c r="G92" s="22" t="str">
        <f t="shared" si="31"/>
        <v>-</v>
      </c>
      <c r="H92" s="21">
        <v>738</v>
      </c>
      <c r="I92" s="22">
        <f t="shared" si="32"/>
        <v>2852</v>
      </c>
      <c r="J92" s="21">
        <v>43</v>
      </c>
      <c r="K92" s="22">
        <f t="shared" si="33"/>
        <v>16.216216216216207</v>
      </c>
      <c r="L92" s="21">
        <v>0</v>
      </c>
      <c r="M92" s="22" t="str">
        <f t="shared" si="34"/>
        <v>-</v>
      </c>
      <c r="N92" s="21">
        <v>5</v>
      </c>
      <c r="O92" s="22">
        <f t="shared" si="35"/>
        <v>-44.444444444444443</v>
      </c>
    </row>
    <row r="93" spans="1:15" ht="14.25" hidden="1" customHeight="1" outlineLevel="1" thickBot="1">
      <c r="A93" s="74"/>
      <c r="B93" s="24">
        <f t="shared" si="36"/>
        <v>13246</v>
      </c>
      <c r="C93" s="34">
        <f t="shared" si="29"/>
        <v>-6.6788783993236622</v>
      </c>
      <c r="D93" s="24">
        <v>5517</v>
      </c>
      <c r="E93" s="34">
        <f t="shared" si="30"/>
        <v>254.33526011560696</v>
      </c>
      <c r="F93" s="24">
        <v>0</v>
      </c>
      <c r="G93" s="34" t="str">
        <f t="shared" si="31"/>
        <v>-</v>
      </c>
      <c r="H93" s="24">
        <v>7598</v>
      </c>
      <c r="I93" s="34">
        <f t="shared" si="32"/>
        <v>-39.138096763857732</v>
      </c>
      <c r="J93" s="24">
        <v>126</v>
      </c>
      <c r="K93" s="34">
        <f t="shared" si="33"/>
        <v>-12.5</v>
      </c>
      <c r="L93" s="24">
        <v>0</v>
      </c>
      <c r="M93" s="34" t="str">
        <f t="shared" si="34"/>
        <v>-</v>
      </c>
      <c r="N93" s="24">
        <v>5</v>
      </c>
      <c r="O93" s="34">
        <f t="shared" si="35"/>
        <v>-44.444444444444443</v>
      </c>
    </row>
    <row r="94" spans="1:15" ht="14.25" hidden="1" customHeight="1" outlineLevel="1" thickBot="1">
      <c r="A94" s="73" t="s">
        <v>51</v>
      </c>
      <c r="B94" s="21">
        <f t="shared" si="36"/>
        <v>1029</v>
      </c>
      <c r="C94" s="22">
        <f t="shared" si="29"/>
        <v>880.00000000000011</v>
      </c>
      <c r="D94" s="21">
        <v>118</v>
      </c>
      <c r="E94" s="22">
        <f t="shared" si="30"/>
        <v>257.57575757575756</v>
      </c>
      <c r="F94" s="21">
        <v>0</v>
      </c>
      <c r="G94" s="22" t="str">
        <f t="shared" si="31"/>
        <v>-</v>
      </c>
      <c r="H94" s="21">
        <v>861</v>
      </c>
      <c r="I94" s="22">
        <f t="shared" si="32"/>
        <v>3487.5</v>
      </c>
      <c r="J94" s="21">
        <v>45</v>
      </c>
      <c r="K94" s="22">
        <f t="shared" si="33"/>
        <v>7.1428571428571397</v>
      </c>
      <c r="L94" s="21">
        <v>0</v>
      </c>
      <c r="M94" s="22" t="str">
        <f t="shared" si="34"/>
        <v>-</v>
      </c>
      <c r="N94" s="21">
        <v>5</v>
      </c>
      <c r="O94" s="22">
        <f t="shared" si="35"/>
        <v>-16.666666666666664</v>
      </c>
    </row>
    <row r="95" spans="1:15" ht="14.25" hidden="1" customHeight="1" outlineLevel="1" thickBot="1">
      <c r="A95" s="74"/>
      <c r="B95" s="24">
        <f t="shared" si="36"/>
        <v>18483</v>
      </c>
      <c r="C95" s="34">
        <f t="shared" si="29"/>
        <v>35.98440258975868</v>
      </c>
      <c r="D95" s="24">
        <v>10559</v>
      </c>
      <c r="E95" s="34">
        <f t="shared" si="30"/>
        <v>767.62530813475769</v>
      </c>
      <c r="F95" s="24">
        <v>0</v>
      </c>
      <c r="G95" s="34" t="str">
        <f t="shared" si="31"/>
        <v>-</v>
      </c>
      <c r="H95" s="24">
        <v>7799</v>
      </c>
      <c r="I95" s="34">
        <f t="shared" si="32"/>
        <v>-36.209716996564701</v>
      </c>
      <c r="J95" s="24">
        <v>120</v>
      </c>
      <c r="K95" s="34">
        <f t="shared" si="33"/>
        <v>-16.083916083916083</v>
      </c>
      <c r="L95" s="24">
        <v>0</v>
      </c>
      <c r="M95" s="34" t="str">
        <f t="shared" si="34"/>
        <v>-</v>
      </c>
      <c r="N95" s="24">
        <v>5</v>
      </c>
      <c r="O95" s="34">
        <f t="shared" si="35"/>
        <v>-16.666666666666664</v>
      </c>
    </row>
    <row r="96" spans="1:15" ht="14.25" hidden="1" customHeight="1" outlineLevel="1" thickBot="1">
      <c r="A96" s="73" t="s">
        <v>52</v>
      </c>
      <c r="B96" s="21">
        <f t="shared" si="36"/>
        <v>999</v>
      </c>
      <c r="C96" s="22">
        <f t="shared" si="29"/>
        <v>879.41176470588243</v>
      </c>
      <c r="D96" s="21">
        <v>126</v>
      </c>
      <c r="E96" s="22">
        <f t="shared" si="30"/>
        <v>293.75</v>
      </c>
      <c r="F96" s="21">
        <v>0</v>
      </c>
      <c r="G96" s="22" t="str">
        <f t="shared" si="31"/>
        <v>-</v>
      </c>
      <c r="H96" s="21">
        <v>820</v>
      </c>
      <c r="I96" s="22">
        <f t="shared" si="32"/>
        <v>3465.2173913043475</v>
      </c>
      <c r="J96" s="21">
        <v>48</v>
      </c>
      <c r="K96" s="22">
        <f t="shared" si="33"/>
        <v>14.285714285714279</v>
      </c>
      <c r="L96" s="21">
        <v>0</v>
      </c>
      <c r="M96" s="22" t="str">
        <f t="shared" si="34"/>
        <v>-</v>
      </c>
      <c r="N96" s="21">
        <v>5</v>
      </c>
      <c r="O96" s="22">
        <f t="shared" si="35"/>
        <v>0</v>
      </c>
    </row>
    <row r="97" spans="1:15" ht="14.25" hidden="1" customHeight="1" outlineLevel="1" thickBot="1">
      <c r="A97" s="74"/>
      <c r="B97" s="24">
        <f t="shared" si="36"/>
        <v>17646</v>
      </c>
      <c r="C97" s="34">
        <f t="shared" si="29"/>
        <v>29.057266144957204</v>
      </c>
      <c r="D97" s="24">
        <v>10192</v>
      </c>
      <c r="E97" s="34">
        <f t="shared" si="30"/>
        <v>886.64085188770571</v>
      </c>
      <c r="F97" s="24">
        <v>0</v>
      </c>
      <c r="G97" s="34" t="str">
        <f t="shared" si="31"/>
        <v>-</v>
      </c>
      <c r="H97" s="24">
        <v>7320</v>
      </c>
      <c r="I97" s="34">
        <f t="shared" si="32"/>
        <v>-41.4306289006241</v>
      </c>
      <c r="J97" s="24">
        <v>129</v>
      </c>
      <c r="K97" s="34">
        <f t="shared" si="33"/>
        <v>-5.8394160583941641</v>
      </c>
      <c r="L97" s="24">
        <v>0</v>
      </c>
      <c r="M97" s="34" t="str">
        <f t="shared" si="34"/>
        <v>-</v>
      </c>
      <c r="N97" s="24">
        <v>5</v>
      </c>
      <c r="O97" s="34">
        <f t="shared" si="35"/>
        <v>0</v>
      </c>
    </row>
    <row r="98" spans="1:15" ht="14.25" hidden="1" customHeight="1" outlineLevel="1" thickBot="1">
      <c r="A98" s="73" t="s">
        <v>53</v>
      </c>
      <c r="B98" s="21">
        <f t="shared" si="36"/>
        <v>1050</v>
      </c>
      <c r="C98" s="22">
        <f t="shared" si="29"/>
        <v>854.5454545454545</v>
      </c>
      <c r="D98" s="21">
        <v>134</v>
      </c>
      <c r="E98" s="22">
        <f t="shared" si="30"/>
        <v>318.75</v>
      </c>
      <c r="F98" s="21">
        <v>1</v>
      </c>
      <c r="G98" s="22" t="str">
        <f t="shared" si="31"/>
        <v>-</v>
      </c>
      <c r="H98" s="21">
        <v>862</v>
      </c>
      <c r="I98" s="22">
        <f t="shared" si="32"/>
        <v>3347.9999999999995</v>
      </c>
      <c r="J98" s="21">
        <v>39</v>
      </c>
      <c r="K98" s="22">
        <f t="shared" si="33"/>
        <v>-23.529411764705888</v>
      </c>
      <c r="L98" s="21">
        <v>1</v>
      </c>
      <c r="M98" s="22" t="str">
        <f t="shared" si="34"/>
        <v>-</v>
      </c>
      <c r="N98" s="21">
        <v>13</v>
      </c>
      <c r="O98" s="22">
        <f t="shared" si="35"/>
        <v>550</v>
      </c>
    </row>
    <row r="99" spans="1:15" ht="14.25" hidden="1" customHeight="1" outlineLevel="1" thickBot="1">
      <c r="A99" s="74"/>
      <c r="B99" s="24">
        <f t="shared" si="36"/>
        <v>18204</v>
      </c>
      <c r="C99" s="34">
        <f t="shared" si="29"/>
        <v>28.025880863633155</v>
      </c>
      <c r="D99" s="24">
        <v>10812</v>
      </c>
      <c r="E99" s="34">
        <f t="shared" si="30"/>
        <v>729.14110429447851</v>
      </c>
      <c r="F99" s="24">
        <v>9</v>
      </c>
      <c r="G99" s="34" t="str">
        <f t="shared" si="31"/>
        <v>-</v>
      </c>
      <c r="H99" s="24">
        <v>7249</v>
      </c>
      <c r="I99" s="34">
        <f t="shared" si="32"/>
        <v>-43.158472516270685</v>
      </c>
      <c r="J99" s="24">
        <v>120</v>
      </c>
      <c r="K99" s="34">
        <f t="shared" si="33"/>
        <v>-25</v>
      </c>
      <c r="L99" s="24">
        <v>1</v>
      </c>
      <c r="M99" s="34" t="str">
        <f t="shared" si="34"/>
        <v>-</v>
      </c>
      <c r="N99" s="24">
        <v>13</v>
      </c>
      <c r="O99" s="34">
        <f t="shared" si="35"/>
        <v>550</v>
      </c>
    </row>
    <row r="100" spans="1:15" ht="14.25" hidden="1" customHeight="1" outlineLevel="1" thickBot="1">
      <c r="A100" s="73" t="s">
        <v>54</v>
      </c>
      <c r="B100" s="21">
        <f t="shared" si="36"/>
        <v>999</v>
      </c>
      <c r="C100" s="22">
        <f t="shared" si="29"/>
        <v>842.45283018867917</v>
      </c>
      <c r="D100" s="21">
        <v>130</v>
      </c>
      <c r="E100" s="22">
        <f t="shared" si="30"/>
        <v>282.35294117647061</v>
      </c>
      <c r="F100" s="21">
        <v>0</v>
      </c>
      <c r="G100" s="22" t="str">
        <f t="shared" si="31"/>
        <v>-</v>
      </c>
      <c r="H100" s="21">
        <v>820</v>
      </c>
      <c r="I100" s="22">
        <f t="shared" si="32"/>
        <v>3627.2727272727275</v>
      </c>
      <c r="J100" s="21">
        <v>36</v>
      </c>
      <c r="K100" s="22">
        <f t="shared" si="33"/>
        <v>-28.000000000000004</v>
      </c>
      <c r="L100" s="21">
        <v>0</v>
      </c>
      <c r="M100" s="22" t="str">
        <f t="shared" si="34"/>
        <v>-</v>
      </c>
      <c r="N100" s="21">
        <v>13</v>
      </c>
      <c r="O100" s="22" t="str">
        <f t="shared" si="35"/>
        <v>-</v>
      </c>
    </row>
    <row r="101" spans="1:15" ht="14.25" hidden="1" customHeight="1" outlineLevel="1" thickBot="1">
      <c r="A101" s="74"/>
      <c r="B101" s="24">
        <f t="shared" si="36"/>
        <v>19144</v>
      </c>
      <c r="C101" s="34">
        <f t="shared" si="29"/>
        <v>37.479353680430869</v>
      </c>
      <c r="D101" s="24">
        <v>11197</v>
      </c>
      <c r="E101" s="34">
        <f t="shared" si="30"/>
        <v>901.52057245080505</v>
      </c>
      <c r="F101" s="24">
        <v>0</v>
      </c>
      <c r="G101" s="34" t="str">
        <f t="shared" si="31"/>
        <v>-</v>
      </c>
      <c r="H101" s="24">
        <v>7809</v>
      </c>
      <c r="I101" s="34">
        <f t="shared" si="32"/>
        <v>-38.254131414564718</v>
      </c>
      <c r="J101" s="24">
        <v>123</v>
      </c>
      <c r="K101" s="34">
        <f t="shared" si="33"/>
        <v>-23.124999999999996</v>
      </c>
      <c r="L101" s="24">
        <v>0</v>
      </c>
      <c r="M101" s="34" t="str">
        <f t="shared" si="34"/>
        <v>-</v>
      </c>
      <c r="N101" s="24">
        <v>15</v>
      </c>
      <c r="O101" s="34" t="str">
        <f t="shared" si="35"/>
        <v>-</v>
      </c>
    </row>
    <row r="102" spans="1:15" ht="14.25" hidden="1" customHeight="1" outlineLevel="1" thickBot="1">
      <c r="A102" s="73" t="s">
        <v>55</v>
      </c>
      <c r="B102" s="21">
        <f t="shared" si="36"/>
        <v>1069</v>
      </c>
      <c r="C102" s="22">
        <f t="shared" si="29"/>
        <v>871.81818181818187</v>
      </c>
      <c r="D102" s="21">
        <v>134</v>
      </c>
      <c r="E102" s="22">
        <f t="shared" si="30"/>
        <v>294.11764705882354</v>
      </c>
      <c r="F102" s="21">
        <v>0</v>
      </c>
      <c r="G102" s="22" t="str">
        <f t="shared" si="31"/>
        <v>-</v>
      </c>
      <c r="H102" s="21">
        <v>902</v>
      </c>
      <c r="I102" s="22">
        <f t="shared" si="32"/>
        <v>2155</v>
      </c>
      <c r="J102" s="21">
        <v>30</v>
      </c>
      <c r="K102" s="22">
        <f t="shared" si="33"/>
        <v>-14.28571428571429</v>
      </c>
      <c r="L102" s="21">
        <v>0</v>
      </c>
      <c r="M102" s="22" t="str">
        <f t="shared" si="34"/>
        <v>-</v>
      </c>
      <c r="N102" s="21">
        <v>3</v>
      </c>
      <c r="O102" s="22">
        <f t="shared" si="35"/>
        <v>200</v>
      </c>
    </row>
    <row r="103" spans="1:15" ht="14.25" hidden="1" customHeight="1" outlineLevel="1" thickBot="1">
      <c r="A103" s="74"/>
      <c r="B103" s="24">
        <f t="shared" si="36"/>
        <v>19201</v>
      </c>
      <c r="C103" s="34">
        <f t="shared" si="29"/>
        <v>-22.912317327766175</v>
      </c>
      <c r="D103" s="24">
        <v>11646</v>
      </c>
      <c r="E103" s="34">
        <f t="shared" si="30"/>
        <v>842.99595141700399</v>
      </c>
      <c r="F103" s="24">
        <v>0</v>
      </c>
      <c r="G103" s="34" t="str">
        <f t="shared" si="31"/>
        <v>-</v>
      </c>
      <c r="H103" s="24">
        <v>7433</v>
      </c>
      <c r="I103" s="34">
        <f t="shared" si="32"/>
        <v>-68.347315078993319</v>
      </c>
      <c r="J103" s="24">
        <v>119</v>
      </c>
      <c r="K103" s="34">
        <f t="shared" si="33"/>
        <v>-37.037037037037038</v>
      </c>
      <c r="L103" s="24">
        <v>0</v>
      </c>
      <c r="M103" s="34" t="str">
        <f t="shared" si="34"/>
        <v>-</v>
      </c>
      <c r="N103" s="24">
        <v>3</v>
      </c>
      <c r="O103" s="34">
        <f t="shared" si="35"/>
        <v>200</v>
      </c>
    </row>
    <row r="104" spans="1:15" ht="14.25" hidden="1" customHeight="1" outlineLevel="1" thickBot="1">
      <c r="A104" s="73" t="s">
        <v>56</v>
      </c>
      <c r="B104" s="21">
        <f t="shared" si="36"/>
        <v>927</v>
      </c>
      <c r="C104" s="22">
        <f t="shared" si="29"/>
        <v>706.08695652173913</v>
      </c>
      <c r="D104" s="21">
        <v>115</v>
      </c>
      <c r="E104" s="22">
        <f t="shared" si="30"/>
        <v>187.5</v>
      </c>
      <c r="F104" s="21">
        <v>0</v>
      </c>
      <c r="G104" s="22" t="str">
        <f t="shared" si="31"/>
        <v>-</v>
      </c>
      <c r="H104" s="21">
        <v>773</v>
      </c>
      <c r="I104" s="22">
        <f t="shared" si="32"/>
        <v>2762.962962962963</v>
      </c>
      <c r="J104" s="21">
        <v>34</v>
      </c>
      <c r="K104" s="22">
        <f t="shared" si="33"/>
        <v>-22.72727272727273</v>
      </c>
      <c r="L104" s="21">
        <v>1</v>
      </c>
      <c r="M104" s="22" t="str">
        <f t="shared" si="34"/>
        <v>-</v>
      </c>
      <c r="N104" s="21">
        <v>4</v>
      </c>
      <c r="O104" s="22">
        <f t="shared" si="35"/>
        <v>0</v>
      </c>
    </row>
    <row r="105" spans="1:15" ht="14.25" hidden="1" customHeight="1" outlineLevel="1" thickBot="1">
      <c r="A105" s="74"/>
      <c r="B105" s="24">
        <f t="shared" si="36"/>
        <v>17584</v>
      </c>
      <c r="C105" s="34">
        <f t="shared" si="29"/>
        <v>25.842696629213478</v>
      </c>
      <c r="D105" s="24">
        <v>9773</v>
      </c>
      <c r="E105" s="34">
        <f t="shared" si="30"/>
        <v>675.6349206349206</v>
      </c>
      <c r="F105" s="24">
        <v>0</v>
      </c>
      <c r="G105" s="34" t="str">
        <f t="shared" si="31"/>
        <v>-</v>
      </c>
      <c r="H105" s="24">
        <v>7682</v>
      </c>
      <c r="I105" s="34">
        <f t="shared" si="32"/>
        <v>-38.671563148650812</v>
      </c>
      <c r="J105" s="24">
        <v>124</v>
      </c>
      <c r="K105" s="34">
        <f t="shared" si="33"/>
        <v>-32.240437158469945</v>
      </c>
      <c r="L105" s="24">
        <v>1</v>
      </c>
      <c r="M105" s="34" t="str">
        <f t="shared" si="34"/>
        <v>-</v>
      </c>
      <c r="N105" s="24">
        <v>4</v>
      </c>
      <c r="O105" s="34">
        <f t="shared" si="35"/>
        <v>0</v>
      </c>
    </row>
    <row r="106" spans="1:15" ht="14.25" hidden="1" customHeight="1" outlineLevel="1" thickBot="1">
      <c r="A106" s="73" t="s">
        <v>57</v>
      </c>
      <c r="B106" s="21">
        <f t="shared" si="36"/>
        <v>915</v>
      </c>
      <c r="C106" s="22">
        <f t="shared" si="29"/>
        <v>682.05128205128199</v>
      </c>
      <c r="D106" s="21">
        <v>118</v>
      </c>
      <c r="E106" s="22">
        <f t="shared" si="30"/>
        <v>268.75</v>
      </c>
      <c r="F106" s="21">
        <v>0</v>
      </c>
      <c r="G106" s="22" t="str">
        <f t="shared" si="31"/>
        <v>-</v>
      </c>
      <c r="H106" s="21">
        <v>739</v>
      </c>
      <c r="I106" s="22">
        <f t="shared" si="32"/>
        <v>3419.0476190476188</v>
      </c>
      <c r="J106" s="21">
        <v>55</v>
      </c>
      <c r="K106" s="22">
        <f t="shared" si="33"/>
        <v>0</v>
      </c>
      <c r="L106" s="21">
        <v>0</v>
      </c>
      <c r="M106" s="22" t="str">
        <f t="shared" si="34"/>
        <v>-</v>
      </c>
      <c r="N106" s="21">
        <v>3</v>
      </c>
      <c r="O106" s="22">
        <f t="shared" si="35"/>
        <v>-66.666666666666671</v>
      </c>
    </row>
    <row r="107" spans="1:15" ht="14.25" hidden="1" customHeight="1" outlineLevel="1" thickBot="1">
      <c r="A107" s="74"/>
      <c r="B107" s="24">
        <f t="shared" si="36"/>
        <v>17187</v>
      </c>
      <c r="C107" s="34">
        <f t="shared" si="29"/>
        <v>12.723814520889354</v>
      </c>
      <c r="D107" s="24">
        <v>9975</v>
      </c>
      <c r="E107" s="34">
        <f t="shared" si="30"/>
        <v>279.71069661210504</v>
      </c>
      <c r="F107" s="24">
        <v>0</v>
      </c>
      <c r="G107" s="34" t="str">
        <f t="shared" si="31"/>
        <v>-</v>
      </c>
      <c r="H107" s="24">
        <v>7041</v>
      </c>
      <c r="I107" s="34">
        <f t="shared" si="32"/>
        <v>-43.09843219654114</v>
      </c>
      <c r="J107" s="24">
        <v>168</v>
      </c>
      <c r="K107" s="34">
        <f t="shared" si="33"/>
        <v>-29.11392405063291</v>
      </c>
      <c r="L107" s="24">
        <v>0</v>
      </c>
      <c r="M107" s="34" t="str">
        <f t="shared" si="34"/>
        <v>-</v>
      </c>
      <c r="N107" s="24">
        <v>3</v>
      </c>
      <c r="O107" s="34">
        <f t="shared" si="35"/>
        <v>-66.666666666666671</v>
      </c>
    </row>
    <row r="108" spans="1:15" ht="14.25" hidden="1" customHeight="1" outlineLevel="1" thickBot="1">
      <c r="A108" s="73" t="s">
        <v>58</v>
      </c>
      <c r="B108" s="21">
        <f t="shared" si="36"/>
        <v>1103</v>
      </c>
      <c r="C108" s="22">
        <f t="shared" si="29"/>
        <v>729.32330827067665</v>
      </c>
      <c r="D108" s="21">
        <v>136</v>
      </c>
      <c r="E108" s="22">
        <f t="shared" si="30"/>
        <v>300</v>
      </c>
      <c r="F108" s="21">
        <v>0</v>
      </c>
      <c r="G108" s="22" t="str">
        <f t="shared" si="31"/>
        <v>-</v>
      </c>
      <c r="H108" s="21">
        <v>902</v>
      </c>
      <c r="I108" s="22">
        <f t="shared" si="32"/>
        <v>2047.6190476190475</v>
      </c>
      <c r="J108" s="21">
        <v>64</v>
      </c>
      <c r="K108" s="22">
        <f t="shared" si="33"/>
        <v>33.333333333333329</v>
      </c>
      <c r="L108" s="21">
        <v>0</v>
      </c>
      <c r="M108" s="22" t="str">
        <f t="shared" si="34"/>
        <v>-</v>
      </c>
      <c r="N108" s="21">
        <v>1</v>
      </c>
      <c r="O108" s="22">
        <f t="shared" si="35"/>
        <v>-88.888888888888886</v>
      </c>
    </row>
    <row r="109" spans="1:15" ht="14.25" hidden="1" customHeight="1" outlineLevel="1" thickBot="1">
      <c r="A109" s="74"/>
      <c r="B109" s="24">
        <f t="shared" si="36"/>
        <v>20220</v>
      </c>
      <c r="C109" s="34">
        <f t="shared" si="29"/>
        <v>-30.256622516556288</v>
      </c>
      <c r="D109" s="24">
        <v>12086</v>
      </c>
      <c r="E109" s="34">
        <f t="shared" si="30"/>
        <v>479.9424184261037</v>
      </c>
      <c r="F109" s="24">
        <v>0</v>
      </c>
      <c r="G109" s="34" t="str">
        <f t="shared" si="31"/>
        <v>-</v>
      </c>
      <c r="H109" s="24">
        <v>7890</v>
      </c>
      <c r="I109" s="34">
        <f t="shared" si="32"/>
        <v>-70.388440607993999</v>
      </c>
      <c r="J109" s="24">
        <v>243</v>
      </c>
      <c r="K109" s="34">
        <f t="shared" si="33"/>
        <v>-4.3307086614173258</v>
      </c>
      <c r="L109" s="24">
        <v>0</v>
      </c>
      <c r="M109" s="34" t="str">
        <f t="shared" si="34"/>
        <v>-</v>
      </c>
      <c r="N109" s="24">
        <v>1</v>
      </c>
      <c r="O109" s="34">
        <f t="shared" si="35"/>
        <v>-88.888888888888886</v>
      </c>
    </row>
    <row r="110" spans="1:15" ht="14.25" hidden="1" customHeight="1" outlineLevel="1" thickBot="1">
      <c r="A110" s="73" t="s">
        <v>59</v>
      </c>
      <c r="B110" s="21">
        <f t="shared" si="36"/>
        <v>986</v>
      </c>
      <c r="C110" s="22">
        <f t="shared" si="29"/>
        <v>469.94219653179192</v>
      </c>
      <c r="D110" s="21">
        <v>124</v>
      </c>
      <c r="E110" s="22">
        <f t="shared" si="30"/>
        <v>439.13043478260869</v>
      </c>
      <c r="F110" s="21">
        <v>0</v>
      </c>
      <c r="G110" s="22" t="str">
        <f t="shared" si="31"/>
        <v>-</v>
      </c>
      <c r="H110" s="21">
        <v>820</v>
      </c>
      <c r="I110" s="22">
        <f t="shared" si="32"/>
        <v>1390.9090909090908</v>
      </c>
      <c r="J110" s="21">
        <v>40</v>
      </c>
      <c r="K110" s="22">
        <f t="shared" si="33"/>
        <v>-29.824561403508774</v>
      </c>
      <c r="L110" s="21">
        <v>0</v>
      </c>
      <c r="M110" s="22" t="str">
        <f t="shared" si="34"/>
        <v>-</v>
      </c>
      <c r="N110" s="21">
        <v>2</v>
      </c>
      <c r="O110" s="22">
        <f t="shared" si="35"/>
        <v>-94.736842105263165</v>
      </c>
    </row>
    <row r="111" spans="1:15" ht="14.25" hidden="1" customHeight="1" outlineLevel="1" thickBot="1">
      <c r="A111" s="74"/>
      <c r="B111" s="24">
        <f t="shared" si="36"/>
        <v>18902</v>
      </c>
      <c r="C111" s="34">
        <f t="shared" si="29"/>
        <v>-36.098715348208245</v>
      </c>
      <c r="D111" s="24">
        <v>11573</v>
      </c>
      <c r="E111" s="34">
        <f t="shared" si="30"/>
        <v>1212.1315192743764</v>
      </c>
      <c r="F111" s="24">
        <v>0</v>
      </c>
      <c r="G111" s="34" t="str">
        <f t="shared" si="31"/>
        <v>-</v>
      </c>
      <c r="H111" s="24">
        <v>7191</v>
      </c>
      <c r="I111" s="34">
        <f t="shared" si="32"/>
        <v>-74.714300784134451</v>
      </c>
      <c r="J111" s="24">
        <v>136</v>
      </c>
      <c r="K111" s="34">
        <f t="shared" si="33"/>
        <v>-38.46153846153846</v>
      </c>
      <c r="L111" s="24">
        <v>0</v>
      </c>
      <c r="M111" s="34" t="str">
        <f t="shared" si="34"/>
        <v>-</v>
      </c>
      <c r="N111" s="24">
        <v>2</v>
      </c>
      <c r="O111" s="34">
        <f t="shared" si="35"/>
        <v>-94.736842105263165</v>
      </c>
    </row>
    <row r="112" spans="1:15" ht="14.25" hidden="1" customHeight="1" outlineLevel="1" thickBot="1">
      <c r="A112" s="73" t="s">
        <v>60</v>
      </c>
      <c r="B112" s="21">
        <f t="shared" si="36"/>
        <v>940</v>
      </c>
      <c r="C112" s="22">
        <f t="shared" si="29"/>
        <v>683.33333333333326</v>
      </c>
      <c r="D112" s="21">
        <v>116</v>
      </c>
      <c r="E112" s="22">
        <f t="shared" si="30"/>
        <v>544.44444444444446</v>
      </c>
      <c r="F112" s="21">
        <v>0</v>
      </c>
      <c r="G112" s="22" t="str">
        <f t="shared" si="31"/>
        <v>-</v>
      </c>
      <c r="H112" s="21">
        <v>779</v>
      </c>
      <c r="I112" s="22">
        <f t="shared" si="32"/>
        <v>1342.5925925925926</v>
      </c>
      <c r="J112" s="21">
        <v>44</v>
      </c>
      <c r="K112" s="22">
        <f t="shared" si="33"/>
        <v>4.7619047619047672</v>
      </c>
      <c r="L112" s="21">
        <v>0</v>
      </c>
      <c r="M112" s="22" t="str">
        <f t="shared" si="34"/>
        <v>-</v>
      </c>
      <c r="N112" s="21">
        <v>1</v>
      </c>
      <c r="O112" s="22">
        <f t="shared" si="35"/>
        <v>-66.666666666666671</v>
      </c>
    </row>
    <row r="113" spans="1:15" ht="14.25" hidden="1" customHeight="1" outlineLevel="1" thickBot="1">
      <c r="A113" s="74"/>
      <c r="B113" s="24">
        <f t="shared" si="36"/>
        <v>19222</v>
      </c>
      <c r="C113" s="34">
        <f t="shared" si="29"/>
        <v>52.000632611102326</v>
      </c>
      <c r="D113" s="24">
        <v>11703</v>
      </c>
      <c r="E113" s="34">
        <f t="shared" si="30"/>
        <v>1775.4807692307693</v>
      </c>
      <c r="F113" s="24">
        <v>0</v>
      </c>
      <c r="G113" s="34" t="str">
        <f t="shared" si="31"/>
        <v>-</v>
      </c>
      <c r="H113" s="24">
        <v>7366</v>
      </c>
      <c r="I113" s="34">
        <f t="shared" si="32"/>
        <v>-37.844907602733947</v>
      </c>
      <c r="J113" s="24">
        <v>152</v>
      </c>
      <c r="K113" s="34">
        <f t="shared" si="33"/>
        <v>-6.1728395061728447</v>
      </c>
      <c r="L113" s="24">
        <v>0</v>
      </c>
      <c r="M113" s="34" t="str">
        <f t="shared" si="34"/>
        <v>-</v>
      </c>
      <c r="N113" s="24">
        <v>1</v>
      </c>
      <c r="O113" s="34">
        <f t="shared" si="35"/>
        <v>-75</v>
      </c>
    </row>
    <row r="114" spans="1:15" ht="14.25" hidden="1" customHeight="1" outlineLevel="1" thickBot="1">
      <c r="A114" s="73" t="s">
        <v>61</v>
      </c>
      <c r="B114" s="21">
        <f t="shared" si="36"/>
        <v>1102</v>
      </c>
      <c r="C114" s="22">
        <f t="shared" si="29"/>
        <v>875.22123893805315</v>
      </c>
      <c r="D114" s="21">
        <v>138</v>
      </c>
      <c r="E114" s="22">
        <f t="shared" si="30"/>
        <v>557.14285714285711</v>
      </c>
      <c r="F114" s="21">
        <v>0</v>
      </c>
      <c r="G114" s="22" t="str">
        <f t="shared" si="31"/>
        <v>-</v>
      </c>
      <c r="H114" s="21">
        <v>902</v>
      </c>
      <c r="I114" s="22">
        <f t="shared" si="32"/>
        <v>1428.8135593220338</v>
      </c>
      <c r="J114" s="21">
        <v>60</v>
      </c>
      <c r="K114" s="22">
        <f t="shared" si="33"/>
        <v>81.818181818181813</v>
      </c>
      <c r="L114" s="21">
        <v>0</v>
      </c>
      <c r="M114" s="22" t="str">
        <f t="shared" si="34"/>
        <v>-</v>
      </c>
      <c r="N114" s="21">
        <v>2</v>
      </c>
      <c r="O114" s="22" t="str">
        <f t="shared" si="35"/>
        <v>-</v>
      </c>
    </row>
    <row r="115" spans="1:15" ht="14.25" hidden="1" customHeight="1" outlineLevel="1" thickBot="1">
      <c r="A115" s="74"/>
      <c r="B115" s="24">
        <f t="shared" si="36"/>
        <v>18932</v>
      </c>
      <c r="C115" s="34">
        <f t="shared" si="29"/>
        <v>36.782024420200841</v>
      </c>
      <c r="D115" s="24">
        <v>11179</v>
      </c>
      <c r="E115" s="34">
        <f t="shared" si="30"/>
        <v>1850.9598603839443</v>
      </c>
      <c r="F115" s="24">
        <v>0</v>
      </c>
      <c r="G115" s="34" t="str">
        <f t="shared" si="31"/>
        <v>-</v>
      </c>
      <c r="H115" s="24">
        <v>7446</v>
      </c>
      <c r="I115" s="34">
        <f t="shared" si="32"/>
        <v>-43.346267975348098</v>
      </c>
      <c r="J115" s="24">
        <v>305</v>
      </c>
      <c r="K115" s="34">
        <f t="shared" si="33"/>
        <v>144</v>
      </c>
      <c r="L115" s="24">
        <v>0</v>
      </c>
      <c r="M115" s="34" t="str">
        <f t="shared" si="34"/>
        <v>-</v>
      </c>
      <c r="N115" s="24">
        <v>2</v>
      </c>
      <c r="O115" s="34" t="str">
        <f t="shared" si="35"/>
        <v>-</v>
      </c>
    </row>
    <row r="116" spans="1:15" ht="14.25" hidden="1" customHeight="1" outlineLevel="1" thickBot="1">
      <c r="A116" s="73" t="s">
        <v>62</v>
      </c>
      <c r="B116" s="21">
        <f t="shared" si="36"/>
        <v>1045</v>
      </c>
      <c r="C116" s="22">
        <f t="shared" si="29"/>
        <v>19.428571428571438</v>
      </c>
      <c r="D116" s="21">
        <v>132</v>
      </c>
      <c r="E116" s="22">
        <f t="shared" si="30"/>
        <v>48.314606741573044</v>
      </c>
      <c r="F116" s="21">
        <v>0</v>
      </c>
      <c r="G116" s="22" t="str">
        <f t="shared" si="31"/>
        <v>-</v>
      </c>
      <c r="H116" s="21">
        <v>841</v>
      </c>
      <c r="I116" s="22">
        <f t="shared" si="32"/>
        <v>13.956639566395657</v>
      </c>
      <c r="J116" s="21">
        <v>70</v>
      </c>
      <c r="K116" s="22">
        <f t="shared" si="33"/>
        <v>62.790697674418603</v>
      </c>
      <c r="L116" s="21">
        <v>0</v>
      </c>
      <c r="M116" s="22" t="str">
        <f t="shared" si="34"/>
        <v>-</v>
      </c>
      <c r="N116" s="21">
        <v>2</v>
      </c>
      <c r="O116" s="22">
        <f t="shared" si="35"/>
        <v>-60</v>
      </c>
    </row>
    <row r="117" spans="1:15" ht="14.25" hidden="1" customHeight="1" outlineLevel="1" thickBot="1">
      <c r="A117" s="74"/>
      <c r="B117" s="24">
        <f t="shared" si="36"/>
        <v>19268</v>
      </c>
      <c r="C117" s="34">
        <f t="shared" si="29"/>
        <v>45.462781216971159</v>
      </c>
      <c r="D117" s="24">
        <v>11626</v>
      </c>
      <c r="E117" s="34">
        <f t="shared" si="30"/>
        <v>110.7304694580388</v>
      </c>
      <c r="F117" s="24">
        <v>0</v>
      </c>
      <c r="G117" s="34" t="str">
        <f t="shared" si="31"/>
        <v>-</v>
      </c>
      <c r="H117" s="24">
        <v>7339</v>
      </c>
      <c r="I117" s="34">
        <f t="shared" si="32"/>
        <v>-3.4087917873124485</v>
      </c>
      <c r="J117" s="24">
        <v>301</v>
      </c>
      <c r="K117" s="34">
        <f t="shared" si="33"/>
        <v>138.88888888888889</v>
      </c>
      <c r="L117" s="24">
        <v>0</v>
      </c>
      <c r="M117" s="34" t="str">
        <f t="shared" si="34"/>
        <v>-</v>
      </c>
      <c r="N117" s="24">
        <v>2</v>
      </c>
      <c r="O117" s="34">
        <f t="shared" si="35"/>
        <v>-60</v>
      </c>
    </row>
    <row r="118" spans="1:15" ht="14.25" hidden="1" customHeight="1" outlineLevel="1" thickBot="1">
      <c r="A118" s="73" t="s">
        <v>63</v>
      </c>
      <c r="B118" s="21">
        <f t="shared" si="36"/>
        <v>1141</v>
      </c>
      <c r="C118" s="22">
        <f t="shared" si="29"/>
        <v>10.884353741496589</v>
      </c>
      <c r="D118" s="21">
        <v>151</v>
      </c>
      <c r="E118" s="22">
        <f t="shared" si="30"/>
        <v>27.966101694915245</v>
      </c>
      <c r="F118" s="21">
        <v>0</v>
      </c>
      <c r="G118" s="22" t="str">
        <f t="shared" si="31"/>
        <v>-</v>
      </c>
      <c r="H118" s="21">
        <v>924</v>
      </c>
      <c r="I118" s="22">
        <f t="shared" si="32"/>
        <v>7.3170731707317138</v>
      </c>
      <c r="J118" s="21">
        <v>64</v>
      </c>
      <c r="K118" s="22">
        <f t="shared" si="33"/>
        <v>42.222222222222229</v>
      </c>
      <c r="L118" s="21">
        <v>0</v>
      </c>
      <c r="M118" s="22" t="str">
        <f t="shared" si="34"/>
        <v>-</v>
      </c>
      <c r="N118" s="21">
        <v>2</v>
      </c>
      <c r="O118" s="22">
        <f t="shared" si="35"/>
        <v>-60</v>
      </c>
    </row>
    <row r="119" spans="1:15" ht="14.25" hidden="1" customHeight="1" outlineLevel="1" thickBot="1">
      <c r="A119" s="74"/>
      <c r="B119" s="24">
        <f t="shared" si="36"/>
        <v>20297</v>
      </c>
      <c r="C119" s="34">
        <f t="shared" si="29"/>
        <v>9.8144240653573522</v>
      </c>
      <c r="D119" s="24">
        <v>11636</v>
      </c>
      <c r="E119" s="34">
        <f t="shared" si="30"/>
        <v>10.199829529311488</v>
      </c>
      <c r="F119" s="24">
        <v>0</v>
      </c>
      <c r="G119" s="34" t="str">
        <f t="shared" si="31"/>
        <v>-</v>
      </c>
      <c r="H119" s="24">
        <v>8003</v>
      </c>
      <c r="I119" s="34">
        <f t="shared" si="32"/>
        <v>2.6157199640979512</v>
      </c>
      <c r="J119" s="24">
        <v>656</v>
      </c>
      <c r="K119" s="34">
        <f t="shared" si="33"/>
        <v>446.66666666666669</v>
      </c>
      <c r="L119" s="24">
        <v>0</v>
      </c>
      <c r="M119" s="34" t="str">
        <f t="shared" si="34"/>
        <v>-</v>
      </c>
      <c r="N119" s="24">
        <v>2</v>
      </c>
      <c r="O119" s="34">
        <f t="shared" si="35"/>
        <v>-60</v>
      </c>
    </row>
    <row r="120" spans="1:15" ht="14.25" hidden="1" customHeight="1" outlineLevel="1" thickBot="1">
      <c r="A120" s="73" t="s">
        <v>64</v>
      </c>
      <c r="B120" s="21">
        <f t="shared" si="36"/>
        <v>1058</v>
      </c>
      <c r="C120" s="22">
        <f t="shared" ref="C120:C183" si="37">IF(OR(B120=0,B96=0),"-",(B120/B96-1)*100)</f>
        <v>5.9059059059058949</v>
      </c>
      <c r="D120" s="21">
        <v>141</v>
      </c>
      <c r="E120" s="22">
        <f t="shared" ref="E120:E183" si="38">IF(OR(D120=0,D96=0),"-",(D120/D96-1)*100)</f>
        <v>11.904761904761907</v>
      </c>
      <c r="F120" s="21">
        <v>0</v>
      </c>
      <c r="G120" s="22" t="str">
        <f t="shared" ref="G120:G183" si="39">IF(OR(F120=0,F96=0),"-",(F120/F96-1)*100)</f>
        <v>-</v>
      </c>
      <c r="H120" s="21">
        <v>840</v>
      </c>
      <c r="I120" s="22">
        <f t="shared" ref="I120:I183" si="40">IF(OR(H120=0,H96=0),"-",(H120/H96-1)*100)</f>
        <v>2.4390243902439046</v>
      </c>
      <c r="J120" s="21">
        <v>74</v>
      </c>
      <c r="K120" s="22">
        <f t="shared" ref="K120:K183" si="41">IF(OR(J120=0,J96=0),"-",(J120/J96-1)*100)</f>
        <v>54.166666666666671</v>
      </c>
      <c r="L120" s="21">
        <v>0</v>
      </c>
      <c r="M120" s="22" t="str">
        <f t="shared" ref="M120:M183" si="42">IF(OR(L120=0,L96=0),"-",(L120/L96-1)*100)</f>
        <v>-</v>
      </c>
      <c r="N120" s="21">
        <v>3</v>
      </c>
      <c r="O120" s="22">
        <f t="shared" ref="O120:O183" si="43">IF(OR(N120=0,N96=0),"-",(N120/N96-1)*100)</f>
        <v>-40</v>
      </c>
    </row>
    <row r="121" spans="1:15" ht="14.25" hidden="1" customHeight="1" outlineLevel="1" thickBot="1">
      <c r="A121" s="74"/>
      <c r="B121" s="24">
        <f t="shared" si="36"/>
        <v>19440</v>
      </c>
      <c r="C121" s="34">
        <f t="shared" si="37"/>
        <v>10.166609996599796</v>
      </c>
      <c r="D121" s="24">
        <v>11258</v>
      </c>
      <c r="E121" s="34">
        <f t="shared" si="38"/>
        <v>10.459183673469386</v>
      </c>
      <c r="F121" s="24">
        <v>0</v>
      </c>
      <c r="G121" s="34" t="str">
        <f t="shared" si="39"/>
        <v>-</v>
      </c>
      <c r="H121" s="24">
        <v>7505</v>
      </c>
      <c r="I121" s="34">
        <f t="shared" si="40"/>
        <v>2.5273224043715903</v>
      </c>
      <c r="J121" s="24">
        <v>674</v>
      </c>
      <c r="K121" s="34">
        <f t="shared" si="41"/>
        <v>422.48062015503882</v>
      </c>
      <c r="L121" s="24">
        <v>0</v>
      </c>
      <c r="M121" s="34" t="str">
        <f t="shared" si="42"/>
        <v>-</v>
      </c>
      <c r="N121" s="24">
        <v>3</v>
      </c>
      <c r="O121" s="34">
        <f t="shared" si="43"/>
        <v>-40</v>
      </c>
    </row>
    <row r="122" spans="1:15" ht="14.25" hidden="1" customHeight="1" outlineLevel="1" thickBot="1">
      <c r="A122" s="73" t="s">
        <v>65</v>
      </c>
      <c r="B122" s="21">
        <f t="shared" si="36"/>
        <v>1063</v>
      </c>
      <c r="C122" s="22">
        <f t="shared" si="37"/>
        <v>1.2380952380952381</v>
      </c>
      <c r="D122" s="21">
        <v>142</v>
      </c>
      <c r="E122" s="22">
        <f t="shared" si="38"/>
        <v>5.9701492537313383</v>
      </c>
      <c r="F122" s="21">
        <v>0</v>
      </c>
      <c r="G122" s="22" t="str">
        <f t="shared" si="39"/>
        <v>-</v>
      </c>
      <c r="H122" s="21">
        <v>840</v>
      </c>
      <c r="I122" s="22">
        <f t="shared" si="40"/>
        <v>-2.5522041763341052</v>
      </c>
      <c r="J122" s="21">
        <v>79</v>
      </c>
      <c r="K122" s="22">
        <f t="shared" si="41"/>
        <v>102.56410256410255</v>
      </c>
      <c r="L122" s="21">
        <v>0</v>
      </c>
      <c r="M122" s="22" t="str">
        <f t="shared" si="42"/>
        <v>-</v>
      </c>
      <c r="N122" s="21">
        <v>2</v>
      </c>
      <c r="O122" s="22">
        <f t="shared" si="43"/>
        <v>-84.615384615384613</v>
      </c>
    </row>
    <row r="123" spans="1:15" ht="14.25" hidden="1" customHeight="1" outlineLevel="1" thickBot="1">
      <c r="A123" s="74"/>
      <c r="B123" s="24">
        <f t="shared" si="36"/>
        <v>20143</v>
      </c>
      <c r="C123" s="34">
        <f t="shared" si="37"/>
        <v>10.651505163700282</v>
      </c>
      <c r="D123" s="24">
        <v>12022</v>
      </c>
      <c r="E123" s="34">
        <f t="shared" si="38"/>
        <v>11.191268960414359</v>
      </c>
      <c r="F123" s="24">
        <v>0</v>
      </c>
      <c r="G123" s="34" t="str">
        <f t="shared" si="39"/>
        <v>-</v>
      </c>
      <c r="H123" s="24">
        <v>7549</v>
      </c>
      <c r="I123" s="34">
        <f t="shared" si="40"/>
        <v>4.1385018623258274</v>
      </c>
      <c r="J123" s="24">
        <v>570</v>
      </c>
      <c r="K123" s="34">
        <f t="shared" si="41"/>
        <v>375</v>
      </c>
      <c r="L123" s="24">
        <v>0</v>
      </c>
      <c r="M123" s="34" t="str">
        <f t="shared" si="42"/>
        <v>-</v>
      </c>
      <c r="N123" s="24">
        <v>2</v>
      </c>
      <c r="O123" s="34">
        <f t="shared" si="43"/>
        <v>-84.615384615384613</v>
      </c>
    </row>
    <row r="124" spans="1:15" ht="14.25" hidden="1" customHeight="1" outlineLevel="1" thickBot="1">
      <c r="A124" s="73" t="s">
        <v>66</v>
      </c>
      <c r="B124" s="21">
        <f t="shared" si="36"/>
        <v>1055</v>
      </c>
      <c r="C124" s="22">
        <f t="shared" si="37"/>
        <v>5.6056056056056125</v>
      </c>
      <c r="D124" s="21">
        <v>135</v>
      </c>
      <c r="E124" s="22">
        <f t="shared" si="38"/>
        <v>3.8461538461538547</v>
      </c>
      <c r="F124" s="21">
        <v>0</v>
      </c>
      <c r="G124" s="22" t="str">
        <f t="shared" si="39"/>
        <v>-</v>
      </c>
      <c r="H124" s="21">
        <v>840</v>
      </c>
      <c r="I124" s="22">
        <f t="shared" si="40"/>
        <v>2.4390243902439046</v>
      </c>
      <c r="J124" s="21">
        <v>77</v>
      </c>
      <c r="K124" s="22">
        <f t="shared" si="41"/>
        <v>113.88888888888889</v>
      </c>
      <c r="L124" s="21">
        <v>0</v>
      </c>
      <c r="M124" s="22" t="str">
        <f t="shared" si="42"/>
        <v>-</v>
      </c>
      <c r="N124" s="21">
        <v>3</v>
      </c>
      <c r="O124" s="22">
        <f t="shared" si="43"/>
        <v>-76.92307692307692</v>
      </c>
    </row>
    <row r="125" spans="1:15" ht="14.25" hidden="1" customHeight="1" outlineLevel="1" thickBot="1">
      <c r="A125" s="74"/>
      <c r="B125" s="24">
        <f t="shared" si="36"/>
        <v>20241</v>
      </c>
      <c r="C125" s="34">
        <f t="shared" si="37"/>
        <v>5.7302549101546196</v>
      </c>
      <c r="D125" s="24">
        <v>12352</v>
      </c>
      <c r="E125" s="34">
        <f t="shared" si="38"/>
        <v>10.315263016879527</v>
      </c>
      <c r="F125" s="24">
        <v>0</v>
      </c>
      <c r="G125" s="34" t="str">
        <f t="shared" si="39"/>
        <v>-</v>
      </c>
      <c r="H125" s="24">
        <v>7369</v>
      </c>
      <c r="I125" s="34">
        <f t="shared" si="40"/>
        <v>-5.6345242668715549</v>
      </c>
      <c r="J125" s="24">
        <v>517</v>
      </c>
      <c r="K125" s="34">
        <f t="shared" si="41"/>
        <v>320.32520325203251</v>
      </c>
      <c r="L125" s="24">
        <v>0</v>
      </c>
      <c r="M125" s="34" t="str">
        <f t="shared" si="42"/>
        <v>-</v>
      </c>
      <c r="N125" s="24">
        <v>3</v>
      </c>
      <c r="O125" s="34">
        <f t="shared" si="43"/>
        <v>-80</v>
      </c>
    </row>
    <row r="126" spans="1:15" ht="14.25" hidden="1" customHeight="1" outlineLevel="1" thickBot="1">
      <c r="A126" s="73" t="s">
        <v>67</v>
      </c>
      <c r="B126" s="21">
        <f t="shared" si="36"/>
        <v>1176</v>
      </c>
      <c r="C126" s="22">
        <f t="shared" si="37"/>
        <v>10.009354536950422</v>
      </c>
      <c r="D126" s="21">
        <v>157</v>
      </c>
      <c r="E126" s="22">
        <f t="shared" si="38"/>
        <v>17.164179104477604</v>
      </c>
      <c r="F126" s="21">
        <v>0</v>
      </c>
      <c r="G126" s="22" t="str">
        <f t="shared" si="39"/>
        <v>-</v>
      </c>
      <c r="H126" s="21">
        <v>924</v>
      </c>
      <c r="I126" s="22">
        <f t="shared" si="40"/>
        <v>2.4390243902439046</v>
      </c>
      <c r="J126" s="21">
        <v>91</v>
      </c>
      <c r="K126" s="22">
        <f t="shared" si="41"/>
        <v>203.33333333333331</v>
      </c>
      <c r="L126" s="21">
        <v>0</v>
      </c>
      <c r="M126" s="22" t="str">
        <f t="shared" si="42"/>
        <v>-</v>
      </c>
      <c r="N126" s="21">
        <v>4</v>
      </c>
      <c r="O126" s="22">
        <f t="shared" si="43"/>
        <v>33.333333333333329</v>
      </c>
    </row>
    <row r="127" spans="1:15" ht="14.25" hidden="1" customHeight="1" outlineLevel="1" thickBot="1">
      <c r="A127" s="74"/>
      <c r="B127" s="24">
        <f t="shared" si="36"/>
        <v>20166</v>
      </c>
      <c r="C127" s="34">
        <f t="shared" si="37"/>
        <v>5.0257799072964904</v>
      </c>
      <c r="D127" s="24">
        <v>12304</v>
      </c>
      <c r="E127" s="34">
        <f t="shared" si="38"/>
        <v>5.6500085866391991</v>
      </c>
      <c r="F127" s="24">
        <v>0</v>
      </c>
      <c r="G127" s="34" t="str">
        <f t="shared" si="39"/>
        <v>-</v>
      </c>
      <c r="H127" s="24">
        <v>7531</v>
      </c>
      <c r="I127" s="34">
        <f t="shared" si="40"/>
        <v>1.318444773308225</v>
      </c>
      <c r="J127" s="24">
        <v>327</v>
      </c>
      <c r="K127" s="34">
        <f t="shared" si="41"/>
        <v>174.78991596638656</v>
      </c>
      <c r="L127" s="24">
        <v>0</v>
      </c>
      <c r="M127" s="34" t="str">
        <f t="shared" si="42"/>
        <v>-</v>
      </c>
      <c r="N127" s="24">
        <v>4</v>
      </c>
      <c r="O127" s="34">
        <f t="shared" si="43"/>
        <v>33.333333333333329</v>
      </c>
    </row>
    <row r="128" spans="1:15" ht="14.25" hidden="1" customHeight="1" outlineLevel="1" thickBot="1">
      <c r="A128" s="73" t="s">
        <v>68</v>
      </c>
      <c r="B128" s="21">
        <f t="shared" si="36"/>
        <v>991</v>
      </c>
      <c r="C128" s="22">
        <f t="shared" si="37"/>
        <v>6.9039913700107869</v>
      </c>
      <c r="D128" s="21">
        <v>134</v>
      </c>
      <c r="E128" s="22">
        <f t="shared" si="38"/>
        <v>16.521739130434774</v>
      </c>
      <c r="F128" s="21">
        <v>0</v>
      </c>
      <c r="G128" s="22" t="str">
        <f t="shared" si="39"/>
        <v>-</v>
      </c>
      <c r="H128" s="21">
        <v>798</v>
      </c>
      <c r="I128" s="22">
        <f t="shared" si="40"/>
        <v>3.2341526520051733</v>
      </c>
      <c r="J128" s="21">
        <v>55</v>
      </c>
      <c r="K128" s="22">
        <f t="shared" si="41"/>
        <v>61.764705882352942</v>
      </c>
      <c r="L128" s="21">
        <v>0</v>
      </c>
      <c r="M128" s="22" t="str">
        <f t="shared" si="42"/>
        <v>-</v>
      </c>
      <c r="N128" s="21">
        <v>4</v>
      </c>
      <c r="O128" s="22">
        <f t="shared" si="43"/>
        <v>0</v>
      </c>
    </row>
    <row r="129" spans="1:15" ht="14.25" hidden="1" customHeight="1" outlineLevel="1" thickBot="1">
      <c r="A129" s="74"/>
      <c r="B129" s="24">
        <f t="shared" si="36"/>
        <v>18778</v>
      </c>
      <c r="C129" s="34">
        <f t="shared" si="37"/>
        <v>6.7902638762511458</v>
      </c>
      <c r="D129" s="24">
        <v>10893</v>
      </c>
      <c r="E129" s="34">
        <f t="shared" si="38"/>
        <v>11.460145298270753</v>
      </c>
      <c r="F129" s="24">
        <v>0</v>
      </c>
      <c r="G129" s="34" t="str">
        <f t="shared" si="39"/>
        <v>-</v>
      </c>
      <c r="H129" s="24">
        <v>7603</v>
      </c>
      <c r="I129" s="34">
        <f t="shared" si="40"/>
        <v>-1.0283780265555875</v>
      </c>
      <c r="J129" s="24">
        <v>278</v>
      </c>
      <c r="K129" s="34">
        <f t="shared" si="41"/>
        <v>124.19354838709675</v>
      </c>
      <c r="L129" s="24">
        <v>0</v>
      </c>
      <c r="M129" s="34" t="str">
        <f t="shared" si="42"/>
        <v>-</v>
      </c>
      <c r="N129" s="24">
        <v>4</v>
      </c>
      <c r="O129" s="34">
        <f t="shared" si="43"/>
        <v>0</v>
      </c>
    </row>
    <row r="130" spans="1:15" ht="14.25" hidden="1" customHeight="1" outlineLevel="1" thickBot="1">
      <c r="A130" s="73" t="s">
        <v>69</v>
      </c>
      <c r="B130" s="21">
        <f t="shared" si="36"/>
        <v>1013</v>
      </c>
      <c r="C130" s="22">
        <f t="shared" si="37"/>
        <v>10.710382513661209</v>
      </c>
      <c r="D130" s="21">
        <v>138</v>
      </c>
      <c r="E130" s="22">
        <f t="shared" si="38"/>
        <v>16.949152542372879</v>
      </c>
      <c r="F130" s="21">
        <v>0</v>
      </c>
      <c r="G130" s="22" t="str">
        <f t="shared" si="39"/>
        <v>-</v>
      </c>
      <c r="H130" s="21">
        <v>798</v>
      </c>
      <c r="I130" s="22">
        <f t="shared" si="40"/>
        <v>7.9837618403247657</v>
      </c>
      <c r="J130" s="21">
        <v>76</v>
      </c>
      <c r="K130" s="22">
        <f t="shared" si="41"/>
        <v>38.181818181818187</v>
      </c>
      <c r="L130" s="21">
        <v>0</v>
      </c>
      <c r="M130" s="22" t="str">
        <f t="shared" si="42"/>
        <v>-</v>
      </c>
      <c r="N130" s="21">
        <v>1</v>
      </c>
      <c r="O130" s="22">
        <f t="shared" si="43"/>
        <v>-66.666666666666671</v>
      </c>
    </row>
    <row r="131" spans="1:15" ht="13.15" hidden="1" customHeight="1" outlineLevel="1" thickBot="1">
      <c r="A131" s="74"/>
      <c r="B131" s="24">
        <f t="shared" si="36"/>
        <v>18719</v>
      </c>
      <c r="C131" s="34">
        <f t="shared" si="37"/>
        <v>8.9137138534939098</v>
      </c>
      <c r="D131" s="24">
        <v>11111</v>
      </c>
      <c r="E131" s="34">
        <f t="shared" si="38"/>
        <v>11.388471177944858</v>
      </c>
      <c r="F131" s="24">
        <v>0</v>
      </c>
      <c r="G131" s="34" t="str">
        <f t="shared" si="39"/>
        <v>-</v>
      </c>
      <c r="H131" s="24">
        <v>7287</v>
      </c>
      <c r="I131" s="34">
        <f t="shared" si="40"/>
        <v>3.4938219002982551</v>
      </c>
      <c r="J131" s="24">
        <v>320</v>
      </c>
      <c r="K131" s="34">
        <f t="shared" si="41"/>
        <v>90.476190476190467</v>
      </c>
      <c r="L131" s="24">
        <v>0</v>
      </c>
      <c r="M131" s="34" t="str">
        <f t="shared" si="42"/>
        <v>-</v>
      </c>
      <c r="N131" s="24">
        <v>1</v>
      </c>
      <c r="O131" s="34">
        <f t="shared" si="43"/>
        <v>-66.666666666666671</v>
      </c>
    </row>
    <row r="132" spans="1:15" ht="14.25" hidden="1" customHeight="1" outlineLevel="1" thickBot="1">
      <c r="A132" s="73" t="s">
        <v>70</v>
      </c>
      <c r="B132" s="21">
        <f t="shared" si="36"/>
        <v>1176</v>
      </c>
      <c r="C132" s="22">
        <f t="shared" si="37"/>
        <v>6.618313689936528</v>
      </c>
      <c r="D132" s="21">
        <v>164</v>
      </c>
      <c r="E132" s="22">
        <f t="shared" si="38"/>
        <v>20.588235294117641</v>
      </c>
      <c r="F132" s="21">
        <v>0</v>
      </c>
      <c r="G132" s="22" t="str">
        <f t="shared" si="39"/>
        <v>-</v>
      </c>
      <c r="H132" s="21">
        <v>924</v>
      </c>
      <c r="I132" s="22">
        <f t="shared" si="40"/>
        <v>2.4390243902439046</v>
      </c>
      <c r="J132" s="21">
        <v>84</v>
      </c>
      <c r="K132" s="22">
        <f t="shared" si="41"/>
        <v>31.25</v>
      </c>
      <c r="L132" s="21">
        <v>1</v>
      </c>
      <c r="M132" s="22" t="str">
        <f t="shared" si="42"/>
        <v>-</v>
      </c>
      <c r="N132" s="21">
        <v>3</v>
      </c>
      <c r="O132" s="22">
        <f t="shared" si="43"/>
        <v>200</v>
      </c>
    </row>
    <row r="133" spans="1:15" ht="14.25" hidden="1" customHeight="1" outlineLevel="1" thickBot="1">
      <c r="A133" s="74"/>
      <c r="B133" s="24">
        <f t="shared" si="36"/>
        <v>22599</v>
      </c>
      <c r="C133" s="34">
        <f t="shared" si="37"/>
        <v>11.76557863501484</v>
      </c>
      <c r="D133" s="24">
        <v>14586</v>
      </c>
      <c r="E133" s="34">
        <f t="shared" si="38"/>
        <v>20.685090186993204</v>
      </c>
      <c r="F133" s="24">
        <v>0</v>
      </c>
      <c r="G133" s="34" t="str">
        <f t="shared" si="39"/>
        <v>-</v>
      </c>
      <c r="H133" s="24">
        <v>7675</v>
      </c>
      <c r="I133" s="34">
        <f t="shared" si="40"/>
        <v>-2.7249683143219294</v>
      </c>
      <c r="J133" s="24">
        <v>334</v>
      </c>
      <c r="K133" s="34">
        <f t="shared" si="41"/>
        <v>37.44855967078189</v>
      </c>
      <c r="L133" s="24">
        <v>1</v>
      </c>
      <c r="M133" s="34" t="str">
        <f t="shared" si="42"/>
        <v>-</v>
      </c>
      <c r="N133" s="24">
        <v>3</v>
      </c>
      <c r="O133" s="34">
        <f t="shared" si="43"/>
        <v>200</v>
      </c>
    </row>
    <row r="134" spans="1:15" ht="14.25" hidden="1" customHeight="1" outlineLevel="1" thickBot="1">
      <c r="A134" s="73" t="s">
        <v>71</v>
      </c>
      <c r="B134" s="21">
        <f t="shared" si="36"/>
        <v>1046</v>
      </c>
      <c r="C134" s="22">
        <f t="shared" si="37"/>
        <v>6.0851926977687709</v>
      </c>
      <c r="D134" s="21">
        <v>156</v>
      </c>
      <c r="E134" s="22">
        <f t="shared" si="38"/>
        <v>25.806451612903224</v>
      </c>
      <c r="F134" s="21">
        <v>0</v>
      </c>
      <c r="G134" s="22" t="str">
        <f t="shared" si="39"/>
        <v>-</v>
      </c>
      <c r="H134" s="21">
        <v>840</v>
      </c>
      <c r="I134" s="22">
        <f t="shared" si="40"/>
        <v>2.4390243902439046</v>
      </c>
      <c r="J134" s="21">
        <v>50</v>
      </c>
      <c r="K134" s="22">
        <f t="shared" si="41"/>
        <v>25</v>
      </c>
      <c r="L134" s="21">
        <v>0</v>
      </c>
      <c r="M134" s="22" t="str">
        <f t="shared" si="42"/>
        <v>-</v>
      </c>
      <c r="N134" s="21">
        <v>0</v>
      </c>
      <c r="O134" s="22" t="str">
        <f t="shared" si="43"/>
        <v>-</v>
      </c>
    </row>
    <row r="135" spans="1:15" ht="14.25" hidden="1" customHeight="1" outlineLevel="1" thickBot="1">
      <c r="A135" s="74"/>
      <c r="B135" s="24">
        <f t="shared" si="36"/>
        <v>19679</v>
      </c>
      <c r="C135" s="34">
        <f t="shared" si="37"/>
        <v>4.1106761189292129</v>
      </c>
      <c r="D135" s="24">
        <v>12246</v>
      </c>
      <c r="E135" s="34">
        <f t="shared" si="38"/>
        <v>5.8152596560960834</v>
      </c>
      <c r="F135" s="24">
        <v>0</v>
      </c>
      <c r="G135" s="34" t="str">
        <f t="shared" si="39"/>
        <v>-</v>
      </c>
      <c r="H135" s="24">
        <v>7196</v>
      </c>
      <c r="I135" s="34">
        <f t="shared" si="40"/>
        <v>6.9531358642738184E-2</v>
      </c>
      <c r="J135" s="24">
        <v>237</v>
      </c>
      <c r="K135" s="34">
        <f t="shared" si="41"/>
        <v>74.264705882352942</v>
      </c>
      <c r="L135" s="24">
        <v>0</v>
      </c>
      <c r="M135" s="34" t="str">
        <f t="shared" si="42"/>
        <v>-</v>
      </c>
      <c r="N135" s="24">
        <v>0</v>
      </c>
      <c r="O135" s="34" t="str">
        <f t="shared" si="43"/>
        <v>-</v>
      </c>
    </row>
    <row r="136" spans="1:15" ht="14.25" hidden="1" customHeight="1" outlineLevel="1" thickBot="1">
      <c r="A136" s="73" t="s">
        <v>152</v>
      </c>
      <c r="B136" s="21">
        <f t="shared" si="36"/>
        <v>1063</v>
      </c>
      <c r="C136" s="22">
        <f t="shared" si="37"/>
        <v>13.085106382978729</v>
      </c>
      <c r="D136" s="21">
        <v>156</v>
      </c>
      <c r="E136" s="22">
        <f t="shared" si="38"/>
        <v>34.482758620689658</v>
      </c>
      <c r="F136" s="21">
        <v>0</v>
      </c>
      <c r="G136" s="22" t="str">
        <f t="shared" si="39"/>
        <v>-</v>
      </c>
      <c r="H136" s="21">
        <v>831</v>
      </c>
      <c r="I136" s="22">
        <f t="shared" si="40"/>
        <v>6.6752246469833132</v>
      </c>
      <c r="J136" s="21">
        <v>71</v>
      </c>
      <c r="K136" s="22">
        <f t="shared" si="41"/>
        <v>61.363636363636353</v>
      </c>
      <c r="L136" s="21">
        <v>0</v>
      </c>
      <c r="M136" s="22" t="str">
        <f t="shared" si="42"/>
        <v>-</v>
      </c>
      <c r="N136" s="21">
        <v>5</v>
      </c>
      <c r="O136" s="22">
        <f t="shared" si="43"/>
        <v>400</v>
      </c>
    </row>
    <row r="137" spans="1:15" ht="14.25" hidden="1" customHeight="1" outlineLevel="1" thickBot="1">
      <c r="A137" s="74"/>
      <c r="B137" s="24">
        <f t="shared" si="36"/>
        <v>19949</v>
      </c>
      <c r="C137" s="34">
        <f t="shared" si="37"/>
        <v>3.7821246488398685</v>
      </c>
      <c r="D137" s="24">
        <v>12491</v>
      </c>
      <c r="E137" s="34">
        <f t="shared" si="38"/>
        <v>6.7333162436981953</v>
      </c>
      <c r="F137" s="24">
        <v>0</v>
      </c>
      <c r="G137" s="34" t="str">
        <f t="shared" si="39"/>
        <v>-</v>
      </c>
      <c r="H137" s="24">
        <v>7164</v>
      </c>
      <c r="I137" s="34">
        <f t="shared" si="40"/>
        <v>-2.7423296225902782</v>
      </c>
      <c r="J137" s="24">
        <v>289</v>
      </c>
      <c r="K137" s="34">
        <f t="shared" si="41"/>
        <v>90.131578947368425</v>
      </c>
      <c r="L137" s="24">
        <v>0</v>
      </c>
      <c r="M137" s="34" t="str">
        <f t="shared" si="42"/>
        <v>-</v>
      </c>
      <c r="N137" s="24">
        <v>5</v>
      </c>
      <c r="O137" s="34">
        <f t="shared" si="43"/>
        <v>400</v>
      </c>
    </row>
    <row r="138" spans="1:15" ht="14.25" hidden="1" customHeight="1" outlineLevel="1" thickBot="1">
      <c r="A138" s="73" t="s">
        <v>153</v>
      </c>
      <c r="B138" s="21">
        <f t="shared" si="36"/>
        <v>1155</v>
      </c>
      <c r="C138" s="22">
        <f t="shared" si="37"/>
        <v>4.8094373865698703</v>
      </c>
      <c r="D138" s="21">
        <v>167</v>
      </c>
      <c r="E138" s="22">
        <f t="shared" si="38"/>
        <v>21.014492753623195</v>
      </c>
      <c r="F138" s="21">
        <v>0</v>
      </c>
      <c r="G138" s="22" t="str">
        <f t="shared" si="39"/>
        <v>-</v>
      </c>
      <c r="H138" s="21">
        <v>924</v>
      </c>
      <c r="I138" s="22">
        <f t="shared" si="40"/>
        <v>2.4390243902439046</v>
      </c>
      <c r="J138" s="21">
        <v>62</v>
      </c>
      <c r="K138" s="22">
        <f t="shared" si="41"/>
        <v>3.3333333333333437</v>
      </c>
      <c r="L138" s="21">
        <v>0</v>
      </c>
      <c r="M138" s="22" t="str">
        <f t="shared" si="42"/>
        <v>-</v>
      </c>
      <c r="N138" s="21">
        <v>2</v>
      </c>
      <c r="O138" s="22">
        <f t="shared" si="43"/>
        <v>0</v>
      </c>
    </row>
    <row r="139" spans="1:15" ht="14.25" hidden="1" customHeight="1" outlineLevel="1" thickBot="1">
      <c r="A139" s="74"/>
      <c r="B139" s="24">
        <f t="shared" si="36"/>
        <v>19509</v>
      </c>
      <c r="C139" s="34">
        <f t="shared" si="37"/>
        <v>3.0477498415381277</v>
      </c>
      <c r="D139" s="24">
        <v>11928</v>
      </c>
      <c r="E139" s="34">
        <f t="shared" si="38"/>
        <v>6.7000626174076316</v>
      </c>
      <c r="F139" s="24">
        <v>0</v>
      </c>
      <c r="G139" s="34" t="str">
        <f t="shared" si="39"/>
        <v>-</v>
      </c>
      <c r="H139" s="24">
        <v>7307</v>
      </c>
      <c r="I139" s="34">
        <f t="shared" si="40"/>
        <v>-1.8667741069030352</v>
      </c>
      <c r="J139" s="24">
        <v>272</v>
      </c>
      <c r="K139" s="34">
        <f t="shared" si="41"/>
        <v>-10.81967213114754</v>
      </c>
      <c r="L139" s="24">
        <v>0</v>
      </c>
      <c r="M139" s="34" t="str">
        <f t="shared" si="42"/>
        <v>-</v>
      </c>
      <c r="N139" s="24">
        <v>2</v>
      </c>
      <c r="O139" s="34">
        <f t="shared" si="43"/>
        <v>0</v>
      </c>
    </row>
    <row r="140" spans="1:15" ht="14.25" hidden="1" customHeight="1" outlineLevel="1" thickBot="1">
      <c r="A140" s="73" t="s">
        <v>154</v>
      </c>
      <c r="B140" s="21">
        <f t="shared" si="36"/>
        <v>1092</v>
      </c>
      <c r="C140" s="22">
        <f t="shared" si="37"/>
        <v>4.4976076555024003</v>
      </c>
      <c r="D140" s="21">
        <v>170</v>
      </c>
      <c r="E140" s="22">
        <f t="shared" si="38"/>
        <v>28.787878787878785</v>
      </c>
      <c r="F140" s="21">
        <v>0</v>
      </c>
      <c r="G140" s="22" t="str">
        <f t="shared" si="39"/>
        <v>-</v>
      </c>
      <c r="H140" s="21">
        <v>844</v>
      </c>
      <c r="I140" s="22">
        <f t="shared" si="40"/>
        <v>0.35671819262781401</v>
      </c>
      <c r="J140" s="21">
        <v>76</v>
      </c>
      <c r="K140" s="22">
        <f t="shared" si="41"/>
        <v>8.5714285714285623</v>
      </c>
      <c r="L140" s="21">
        <v>0</v>
      </c>
      <c r="M140" s="22" t="str">
        <f t="shared" si="42"/>
        <v>-</v>
      </c>
      <c r="N140" s="21">
        <v>2</v>
      </c>
      <c r="O140" s="22">
        <f t="shared" si="43"/>
        <v>0</v>
      </c>
    </row>
    <row r="141" spans="1:15" ht="14.25" hidden="1" customHeight="1" outlineLevel="1" thickBot="1">
      <c r="A141" s="74"/>
      <c r="B141" s="24">
        <f t="shared" si="36"/>
        <v>20191</v>
      </c>
      <c r="C141" s="34">
        <f t="shared" si="37"/>
        <v>4.7903259290014599</v>
      </c>
      <c r="D141" s="24">
        <v>12371</v>
      </c>
      <c r="E141" s="34">
        <f t="shared" si="38"/>
        <v>6.4080509203509273</v>
      </c>
      <c r="F141" s="24">
        <v>0</v>
      </c>
      <c r="G141" s="34" t="str">
        <f t="shared" si="39"/>
        <v>-</v>
      </c>
      <c r="H141" s="24">
        <v>7505</v>
      </c>
      <c r="I141" s="34">
        <f t="shared" si="40"/>
        <v>2.2618885406731071</v>
      </c>
      <c r="J141" s="24">
        <v>313</v>
      </c>
      <c r="K141" s="34">
        <f t="shared" si="41"/>
        <v>3.9867109634551534</v>
      </c>
      <c r="L141" s="24">
        <v>0</v>
      </c>
      <c r="M141" s="34" t="str">
        <f t="shared" si="42"/>
        <v>-</v>
      </c>
      <c r="N141" s="24">
        <v>2</v>
      </c>
      <c r="O141" s="34">
        <f t="shared" si="43"/>
        <v>0</v>
      </c>
    </row>
    <row r="142" spans="1:15" ht="14.25" hidden="1" customHeight="1" outlineLevel="1" thickBot="1">
      <c r="A142" s="73" t="s">
        <v>155</v>
      </c>
      <c r="B142" s="21">
        <f t="shared" si="36"/>
        <v>1178</v>
      </c>
      <c r="C142" s="22">
        <f t="shared" si="37"/>
        <v>3.2427695004382029</v>
      </c>
      <c r="D142" s="21">
        <v>163</v>
      </c>
      <c r="E142" s="22">
        <f t="shared" si="38"/>
        <v>7.9470198675496651</v>
      </c>
      <c r="F142" s="21">
        <v>0</v>
      </c>
      <c r="G142" s="22" t="str">
        <f t="shared" si="39"/>
        <v>-</v>
      </c>
      <c r="H142" s="21">
        <v>924</v>
      </c>
      <c r="I142" s="22">
        <f t="shared" si="40"/>
        <v>0</v>
      </c>
      <c r="J142" s="21">
        <v>80</v>
      </c>
      <c r="K142" s="22">
        <f t="shared" si="41"/>
        <v>25</v>
      </c>
      <c r="L142" s="21">
        <v>0</v>
      </c>
      <c r="M142" s="22" t="str">
        <f t="shared" si="42"/>
        <v>-</v>
      </c>
      <c r="N142" s="21">
        <v>11</v>
      </c>
      <c r="O142" s="22">
        <f t="shared" si="43"/>
        <v>450</v>
      </c>
    </row>
    <row r="143" spans="1:15" ht="14.25" hidden="1" customHeight="1" outlineLevel="1" thickBot="1">
      <c r="A143" s="74"/>
      <c r="B143" s="24">
        <f t="shared" si="36"/>
        <v>20408</v>
      </c>
      <c r="C143" s="34">
        <f t="shared" si="37"/>
        <v>0.5468788490909926</v>
      </c>
      <c r="D143" s="24">
        <v>12404</v>
      </c>
      <c r="E143" s="34">
        <f t="shared" si="38"/>
        <v>6.6002062564455066</v>
      </c>
      <c r="F143" s="24">
        <v>0</v>
      </c>
      <c r="G143" s="34" t="str">
        <f t="shared" si="39"/>
        <v>-</v>
      </c>
      <c r="H143" s="24">
        <v>7562</v>
      </c>
      <c r="I143" s="34">
        <f t="shared" si="40"/>
        <v>-5.5104335874047283</v>
      </c>
      <c r="J143" s="24">
        <v>431</v>
      </c>
      <c r="K143" s="34">
        <f t="shared" si="41"/>
        <v>-34.298780487804883</v>
      </c>
      <c r="L143" s="24">
        <v>0</v>
      </c>
      <c r="M143" s="34" t="str">
        <f t="shared" si="42"/>
        <v>-</v>
      </c>
      <c r="N143" s="24">
        <v>11</v>
      </c>
      <c r="O143" s="34">
        <f t="shared" si="43"/>
        <v>450</v>
      </c>
    </row>
    <row r="144" spans="1:15" ht="14.25" hidden="1" customHeight="1" outlineLevel="1" thickBot="1">
      <c r="A144" s="73" t="s">
        <v>156</v>
      </c>
      <c r="B144" s="21">
        <f t="shared" si="36"/>
        <v>1083</v>
      </c>
      <c r="C144" s="22">
        <f t="shared" si="37"/>
        <v>2.3629489603024467</v>
      </c>
      <c r="D144" s="21">
        <v>160</v>
      </c>
      <c r="E144" s="22">
        <f t="shared" si="38"/>
        <v>13.475177304964546</v>
      </c>
      <c r="F144" s="21">
        <v>0</v>
      </c>
      <c r="G144" s="22" t="str">
        <f t="shared" si="39"/>
        <v>-</v>
      </c>
      <c r="H144" s="21">
        <v>840</v>
      </c>
      <c r="I144" s="22">
        <f t="shared" si="40"/>
        <v>0</v>
      </c>
      <c r="J144" s="21">
        <v>75</v>
      </c>
      <c r="K144" s="22">
        <f t="shared" si="41"/>
        <v>1.3513513513513598</v>
      </c>
      <c r="L144" s="21">
        <v>1</v>
      </c>
      <c r="M144" s="22" t="str">
        <f t="shared" si="42"/>
        <v>-</v>
      </c>
      <c r="N144" s="21">
        <v>7</v>
      </c>
      <c r="O144" s="22">
        <f t="shared" si="43"/>
        <v>133.33333333333334</v>
      </c>
    </row>
    <row r="145" spans="1:15" ht="14.25" hidden="1" customHeight="1" outlineLevel="1" thickBot="1">
      <c r="A145" s="74"/>
      <c r="B145" s="24">
        <f t="shared" si="36"/>
        <v>19298</v>
      </c>
      <c r="C145" s="34">
        <f t="shared" si="37"/>
        <v>-0.73045267489711962</v>
      </c>
      <c r="D145" s="24">
        <v>11972</v>
      </c>
      <c r="E145" s="34">
        <f t="shared" si="38"/>
        <v>6.3421566885770053</v>
      </c>
      <c r="F145" s="24">
        <v>0</v>
      </c>
      <c r="G145" s="34" t="str">
        <f t="shared" si="39"/>
        <v>-</v>
      </c>
      <c r="H145" s="24">
        <v>6901</v>
      </c>
      <c r="I145" s="34">
        <f t="shared" si="40"/>
        <v>-8.047968021319118</v>
      </c>
      <c r="J145" s="24">
        <v>416</v>
      </c>
      <c r="K145" s="34">
        <f t="shared" si="41"/>
        <v>-38.27893175074184</v>
      </c>
      <c r="L145" s="24">
        <v>1</v>
      </c>
      <c r="M145" s="34" t="str">
        <f t="shared" si="42"/>
        <v>-</v>
      </c>
      <c r="N145" s="24">
        <v>8</v>
      </c>
      <c r="O145" s="34">
        <f t="shared" si="43"/>
        <v>166.66666666666666</v>
      </c>
    </row>
    <row r="146" spans="1:15" ht="14.25" hidden="1" customHeight="1" outlineLevel="1" thickBot="1">
      <c r="A146" s="73" t="s">
        <v>157</v>
      </c>
      <c r="B146" s="21">
        <f t="shared" si="36"/>
        <v>1142</v>
      </c>
      <c r="C146" s="22">
        <f t="shared" si="37"/>
        <v>7.4317968015051639</v>
      </c>
      <c r="D146" s="21">
        <v>161</v>
      </c>
      <c r="E146" s="22">
        <f t="shared" si="38"/>
        <v>13.380281690140849</v>
      </c>
      <c r="F146" s="21">
        <v>0</v>
      </c>
      <c r="G146" s="22" t="str">
        <f t="shared" si="39"/>
        <v>-</v>
      </c>
      <c r="H146" s="21">
        <v>882</v>
      </c>
      <c r="I146" s="22">
        <f t="shared" si="40"/>
        <v>5.0000000000000044</v>
      </c>
      <c r="J146" s="21">
        <v>86</v>
      </c>
      <c r="K146" s="22">
        <f t="shared" si="41"/>
        <v>8.8607594936708889</v>
      </c>
      <c r="L146" s="21">
        <v>0</v>
      </c>
      <c r="M146" s="22" t="str">
        <f t="shared" si="42"/>
        <v>-</v>
      </c>
      <c r="N146" s="21">
        <v>13</v>
      </c>
      <c r="O146" s="22">
        <f t="shared" si="43"/>
        <v>550</v>
      </c>
    </row>
    <row r="147" spans="1:15" ht="14.25" hidden="1" customHeight="1" outlineLevel="1" thickBot="1">
      <c r="A147" s="74"/>
      <c r="B147" s="24">
        <f t="shared" si="36"/>
        <v>20991</v>
      </c>
      <c r="C147" s="34">
        <f t="shared" si="37"/>
        <v>4.2098992205729102</v>
      </c>
      <c r="D147" s="24">
        <v>12763</v>
      </c>
      <c r="E147" s="34">
        <f t="shared" si="38"/>
        <v>6.163699883546836</v>
      </c>
      <c r="F147" s="24">
        <v>0</v>
      </c>
      <c r="G147" s="34" t="str">
        <f t="shared" si="39"/>
        <v>-</v>
      </c>
      <c r="H147" s="24">
        <v>7844</v>
      </c>
      <c r="I147" s="34">
        <f t="shared" si="40"/>
        <v>3.9078023579282029</v>
      </c>
      <c r="J147" s="24">
        <v>370</v>
      </c>
      <c r="K147" s="34">
        <f t="shared" si="41"/>
        <v>-35.087719298245609</v>
      </c>
      <c r="L147" s="24">
        <v>0</v>
      </c>
      <c r="M147" s="34" t="str">
        <f t="shared" si="42"/>
        <v>-</v>
      </c>
      <c r="N147" s="24">
        <v>14</v>
      </c>
      <c r="O147" s="34">
        <f t="shared" si="43"/>
        <v>600</v>
      </c>
    </row>
    <row r="148" spans="1:15" ht="14.25" hidden="1" customHeight="1" outlineLevel="1" thickBot="1">
      <c r="A148" s="73" t="s">
        <v>158</v>
      </c>
      <c r="B148" s="21">
        <f t="shared" si="36"/>
        <v>1084</v>
      </c>
      <c r="C148" s="22">
        <f t="shared" si="37"/>
        <v>2.7488151658767723</v>
      </c>
      <c r="D148" s="21">
        <v>152</v>
      </c>
      <c r="E148" s="22">
        <f t="shared" si="38"/>
        <v>12.592592592592599</v>
      </c>
      <c r="F148" s="21">
        <v>0</v>
      </c>
      <c r="G148" s="22" t="str">
        <f t="shared" si="39"/>
        <v>-</v>
      </c>
      <c r="H148" s="21">
        <v>840</v>
      </c>
      <c r="I148" s="22">
        <f t="shared" si="40"/>
        <v>0</v>
      </c>
      <c r="J148" s="21">
        <v>88</v>
      </c>
      <c r="K148" s="22">
        <f t="shared" si="41"/>
        <v>14.285714285714279</v>
      </c>
      <c r="L148" s="21">
        <v>0</v>
      </c>
      <c r="M148" s="22" t="str">
        <f t="shared" si="42"/>
        <v>-</v>
      </c>
      <c r="N148" s="21">
        <v>4</v>
      </c>
      <c r="O148" s="22">
        <f t="shared" si="43"/>
        <v>33.333333333333329</v>
      </c>
    </row>
    <row r="149" spans="1:15" ht="14.25" hidden="1" customHeight="1" outlineLevel="1" thickBot="1">
      <c r="A149" s="74"/>
      <c r="B149" s="24">
        <f t="shared" si="36"/>
        <v>21486</v>
      </c>
      <c r="C149" s="34">
        <f t="shared" si="37"/>
        <v>6.1508818734252291</v>
      </c>
      <c r="D149" s="24">
        <v>12911</v>
      </c>
      <c r="E149" s="34">
        <f t="shared" si="38"/>
        <v>4.5255829015544036</v>
      </c>
      <c r="F149" s="24">
        <v>0</v>
      </c>
      <c r="G149" s="34" t="str">
        <f t="shared" si="39"/>
        <v>-</v>
      </c>
      <c r="H149" s="24">
        <v>7986</v>
      </c>
      <c r="I149" s="34">
        <f t="shared" si="40"/>
        <v>8.3729135567919712</v>
      </c>
      <c r="J149" s="24">
        <v>585</v>
      </c>
      <c r="K149" s="34">
        <f t="shared" si="41"/>
        <v>13.152804642166348</v>
      </c>
      <c r="L149" s="24">
        <v>0</v>
      </c>
      <c r="M149" s="34" t="str">
        <f t="shared" si="42"/>
        <v>-</v>
      </c>
      <c r="N149" s="24">
        <v>4</v>
      </c>
      <c r="O149" s="34">
        <f t="shared" si="43"/>
        <v>33.333333333333329</v>
      </c>
    </row>
    <row r="150" spans="1:15" ht="14.25" hidden="1" customHeight="1" outlineLevel="1" thickBot="1">
      <c r="A150" s="73" t="s">
        <v>72</v>
      </c>
      <c r="B150" s="21">
        <f t="shared" si="36"/>
        <v>1164</v>
      </c>
      <c r="C150" s="22">
        <f t="shared" si="37"/>
        <v>-1.0204081632653073</v>
      </c>
      <c r="D150" s="21">
        <v>172</v>
      </c>
      <c r="E150" s="22">
        <f t="shared" si="38"/>
        <v>9.554140127388532</v>
      </c>
      <c r="F150" s="21">
        <v>0</v>
      </c>
      <c r="G150" s="22" t="str">
        <f t="shared" si="39"/>
        <v>-</v>
      </c>
      <c r="H150" s="21">
        <v>887</v>
      </c>
      <c r="I150" s="22">
        <f t="shared" si="40"/>
        <v>-4.0043290043289996</v>
      </c>
      <c r="J150" s="21">
        <v>101</v>
      </c>
      <c r="K150" s="22">
        <f t="shared" si="41"/>
        <v>10.989010989010994</v>
      </c>
      <c r="L150" s="21">
        <v>1</v>
      </c>
      <c r="M150" s="22" t="str">
        <f t="shared" si="42"/>
        <v>-</v>
      </c>
      <c r="N150" s="21">
        <v>3</v>
      </c>
      <c r="O150" s="22">
        <f t="shared" si="43"/>
        <v>-25</v>
      </c>
    </row>
    <row r="151" spans="1:15" ht="14.25" hidden="1" customHeight="1" outlineLevel="1" thickBot="1">
      <c r="A151" s="74"/>
      <c r="B151" s="24">
        <f t="shared" si="36"/>
        <v>22293</v>
      </c>
      <c r="C151" s="34">
        <f t="shared" si="37"/>
        <v>10.54745611425172</v>
      </c>
      <c r="D151" s="24">
        <v>12999</v>
      </c>
      <c r="E151" s="34">
        <f t="shared" si="38"/>
        <v>5.6485695708712536</v>
      </c>
      <c r="F151" s="24">
        <v>0</v>
      </c>
      <c r="G151" s="34" t="str">
        <f t="shared" si="39"/>
        <v>-</v>
      </c>
      <c r="H151" s="24">
        <v>8678</v>
      </c>
      <c r="I151" s="34">
        <f t="shared" si="40"/>
        <v>15.23038109148851</v>
      </c>
      <c r="J151" s="24">
        <v>612</v>
      </c>
      <c r="K151" s="34">
        <f t="shared" si="41"/>
        <v>87.155963302752298</v>
      </c>
      <c r="L151" s="24">
        <v>1</v>
      </c>
      <c r="M151" s="34" t="str">
        <f t="shared" si="42"/>
        <v>-</v>
      </c>
      <c r="N151" s="24">
        <v>3</v>
      </c>
      <c r="O151" s="34">
        <f t="shared" si="43"/>
        <v>-25</v>
      </c>
    </row>
    <row r="152" spans="1:15" ht="14.25" hidden="1" customHeight="1" outlineLevel="1" thickBot="1">
      <c r="A152" s="73" t="s">
        <v>73</v>
      </c>
      <c r="B152" s="21">
        <f t="shared" si="36"/>
        <v>983</v>
      </c>
      <c r="C152" s="22">
        <f t="shared" si="37"/>
        <v>-0.80726538849646978</v>
      </c>
      <c r="D152" s="21">
        <v>141</v>
      </c>
      <c r="E152" s="22">
        <f t="shared" si="38"/>
        <v>5.2238805970149294</v>
      </c>
      <c r="F152" s="21">
        <v>0</v>
      </c>
      <c r="G152" s="22" t="str">
        <f t="shared" si="39"/>
        <v>-</v>
      </c>
      <c r="H152" s="21">
        <v>789</v>
      </c>
      <c r="I152" s="22">
        <f t="shared" si="40"/>
        <v>-1.1278195488721776</v>
      </c>
      <c r="J152" s="21">
        <v>50</v>
      </c>
      <c r="K152" s="22">
        <f t="shared" si="41"/>
        <v>-9.0909090909090935</v>
      </c>
      <c r="L152" s="21">
        <v>0</v>
      </c>
      <c r="M152" s="22" t="str">
        <f t="shared" si="42"/>
        <v>-</v>
      </c>
      <c r="N152" s="21">
        <v>3</v>
      </c>
      <c r="O152" s="22">
        <f t="shared" si="43"/>
        <v>-25</v>
      </c>
    </row>
    <row r="153" spans="1:15" ht="14.25" hidden="1" customHeight="1" outlineLevel="1" thickBot="1">
      <c r="A153" s="74"/>
      <c r="B153" s="24">
        <f t="shared" ref="B153:B197" si="44">SUM(D153+F153+H153+J153+L153+N153)</f>
        <v>20141</v>
      </c>
      <c r="C153" s="34">
        <f t="shared" si="37"/>
        <v>7.258493982319747</v>
      </c>
      <c r="D153" s="24">
        <v>11140</v>
      </c>
      <c r="E153" s="34">
        <f t="shared" si="38"/>
        <v>2.2675112457541502</v>
      </c>
      <c r="F153" s="24">
        <v>0</v>
      </c>
      <c r="G153" s="34" t="str">
        <f t="shared" si="39"/>
        <v>-</v>
      </c>
      <c r="H153" s="24">
        <v>8550</v>
      </c>
      <c r="I153" s="34">
        <f t="shared" si="40"/>
        <v>12.455609627778518</v>
      </c>
      <c r="J153" s="24">
        <v>448</v>
      </c>
      <c r="K153" s="34">
        <f t="shared" si="41"/>
        <v>61.151079136690647</v>
      </c>
      <c r="L153" s="24">
        <v>0</v>
      </c>
      <c r="M153" s="34" t="str">
        <f t="shared" si="42"/>
        <v>-</v>
      </c>
      <c r="N153" s="24">
        <v>3</v>
      </c>
      <c r="O153" s="34">
        <f t="shared" si="43"/>
        <v>-25</v>
      </c>
    </row>
    <row r="154" spans="1:15" ht="14.25" hidden="1" customHeight="1" outlineLevel="1" thickBot="1">
      <c r="A154" s="73" t="s">
        <v>74</v>
      </c>
      <c r="B154" s="21">
        <f t="shared" si="44"/>
        <v>1017</v>
      </c>
      <c r="C154" s="22">
        <f t="shared" si="37"/>
        <v>0.39486673247779436</v>
      </c>
      <c r="D154" s="21">
        <v>152</v>
      </c>
      <c r="E154" s="22">
        <f t="shared" si="38"/>
        <v>10.144927536231885</v>
      </c>
      <c r="F154" s="21">
        <v>0</v>
      </c>
      <c r="G154" s="22" t="str">
        <f t="shared" si="39"/>
        <v>-</v>
      </c>
      <c r="H154" s="21">
        <v>798</v>
      </c>
      <c r="I154" s="22">
        <f t="shared" si="40"/>
        <v>0</v>
      </c>
      <c r="J154" s="21">
        <v>64</v>
      </c>
      <c r="K154" s="22">
        <f t="shared" si="41"/>
        <v>-15.789473684210531</v>
      </c>
      <c r="L154" s="21">
        <v>1</v>
      </c>
      <c r="M154" s="22" t="str">
        <f t="shared" si="42"/>
        <v>-</v>
      </c>
      <c r="N154" s="21">
        <v>2</v>
      </c>
      <c r="O154" s="22">
        <f t="shared" si="43"/>
        <v>100</v>
      </c>
    </row>
    <row r="155" spans="1:15" ht="14.25" hidden="1" customHeight="1" outlineLevel="1" thickBot="1">
      <c r="A155" s="74"/>
      <c r="B155" s="24">
        <f t="shared" si="44"/>
        <v>20751</v>
      </c>
      <c r="C155" s="34">
        <f t="shared" si="37"/>
        <v>10.855280730808259</v>
      </c>
      <c r="D155" s="24">
        <v>11847</v>
      </c>
      <c r="E155" s="34">
        <f t="shared" si="38"/>
        <v>6.6240662406624073</v>
      </c>
      <c r="F155" s="24">
        <v>0</v>
      </c>
      <c r="G155" s="34" t="str">
        <f t="shared" si="39"/>
        <v>-</v>
      </c>
      <c r="H155" s="24">
        <v>8478</v>
      </c>
      <c r="I155" s="34">
        <f t="shared" si="40"/>
        <v>16.344174557431046</v>
      </c>
      <c r="J155" s="24">
        <v>423</v>
      </c>
      <c r="K155" s="34">
        <f t="shared" si="41"/>
        <v>32.187499999999993</v>
      </c>
      <c r="L155" s="24">
        <v>1</v>
      </c>
      <c r="M155" s="34" t="str">
        <f t="shared" si="42"/>
        <v>-</v>
      </c>
      <c r="N155" s="24">
        <v>2</v>
      </c>
      <c r="O155" s="34">
        <f t="shared" si="43"/>
        <v>100</v>
      </c>
    </row>
    <row r="156" spans="1:15" ht="14.25" hidden="1" customHeight="1" outlineLevel="1" thickBot="1">
      <c r="A156" s="73" t="s">
        <v>75</v>
      </c>
      <c r="B156" s="21">
        <f t="shared" si="44"/>
        <v>1088</v>
      </c>
      <c r="C156" s="22">
        <f t="shared" si="37"/>
        <v>-7.4829931972789083</v>
      </c>
      <c r="D156" s="21">
        <v>156</v>
      </c>
      <c r="E156" s="22">
        <f t="shared" si="38"/>
        <v>-4.8780487804878092</v>
      </c>
      <c r="F156" s="21">
        <v>0</v>
      </c>
      <c r="G156" s="22" t="str">
        <f t="shared" si="39"/>
        <v>-</v>
      </c>
      <c r="H156" s="21">
        <v>840</v>
      </c>
      <c r="I156" s="22">
        <f t="shared" si="40"/>
        <v>-9.0909090909090935</v>
      </c>
      <c r="J156" s="21">
        <v>87</v>
      </c>
      <c r="K156" s="22">
        <f t="shared" si="41"/>
        <v>3.5714285714285809</v>
      </c>
      <c r="L156" s="21">
        <v>0</v>
      </c>
      <c r="M156" s="22" t="str">
        <f t="shared" si="42"/>
        <v>-</v>
      </c>
      <c r="N156" s="21">
        <v>5</v>
      </c>
      <c r="O156" s="22">
        <f t="shared" si="43"/>
        <v>66.666666666666671</v>
      </c>
    </row>
    <row r="157" spans="1:15" ht="14.25" hidden="1" customHeight="1" outlineLevel="1" thickBot="1">
      <c r="A157" s="74"/>
      <c r="B157" s="24">
        <f t="shared" si="44"/>
        <v>23079</v>
      </c>
      <c r="C157" s="34">
        <f t="shared" si="37"/>
        <v>2.123987787070214</v>
      </c>
      <c r="D157" s="24">
        <v>13993</v>
      </c>
      <c r="E157" s="34">
        <f t="shared" si="38"/>
        <v>-4.0655423008364222</v>
      </c>
      <c r="F157" s="24">
        <v>0</v>
      </c>
      <c r="G157" s="34" t="str">
        <f t="shared" si="39"/>
        <v>-</v>
      </c>
      <c r="H157" s="24">
        <v>8528</v>
      </c>
      <c r="I157" s="34">
        <f t="shared" si="40"/>
        <v>11.114006514657969</v>
      </c>
      <c r="J157" s="24">
        <v>553</v>
      </c>
      <c r="K157" s="34">
        <f t="shared" si="41"/>
        <v>65.568862275449092</v>
      </c>
      <c r="L157" s="24">
        <v>0</v>
      </c>
      <c r="M157" s="34" t="str">
        <f t="shared" si="42"/>
        <v>-</v>
      </c>
      <c r="N157" s="24">
        <v>5</v>
      </c>
      <c r="O157" s="34">
        <f t="shared" si="43"/>
        <v>66.666666666666671</v>
      </c>
    </row>
    <row r="158" spans="1:15" ht="14.25" hidden="1" customHeight="1" outlineLevel="1" thickBot="1">
      <c r="A158" s="73" t="s">
        <v>76</v>
      </c>
      <c r="B158" s="21">
        <f t="shared" si="44"/>
        <v>1335</v>
      </c>
      <c r="C158" s="22">
        <f t="shared" si="37"/>
        <v>27.62906309751434</v>
      </c>
      <c r="D158" s="21">
        <v>185</v>
      </c>
      <c r="E158" s="22">
        <f t="shared" si="38"/>
        <v>18.589743589743591</v>
      </c>
      <c r="F158" s="21">
        <v>2</v>
      </c>
      <c r="G158" s="22" t="str">
        <f t="shared" si="39"/>
        <v>-</v>
      </c>
      <c r="H158" s="21">
        <v>1076</v>
      </c>
      <c r="I158" s="22">
        <f t="shared" si="40"/>
        <v>28.095238095238084</v>
      </c>
      <c r="J158" s="21">
        <v>72</v>
      </c>
      <c r="K158" s="22">
        <f t="shared" si="41"/>
        <v>43.999999999999993</v>
      </c>
      <c r="L158" s="21">
        <v>0</v>
      </c>
      <c r="M158" s="22" t="str">
        <f t="shared" si="42"/>
        <v>-</v>
      </c>
      <c r="N158" s="21">
        <v>0</v>
      </c>
      <c r="O158" s="22" t="str">
        <f t="shared" si="43"/>
        <v>-</v>
      </c>
    </row>
    <row r="159" spans="1:15" ht="14.25" hidden="1" customHeight="1" outlineLevel="1" thickBot="1">
      <c r="A159" s="74"/>
      <c r="B159" s="24">
        <f t="shared" si="44"/>
        <v>22039</v>
      </c>
      <c r="C159" s="34">
        <f t="shared" si="37"/>
        <v>11.992479292646973</v>
      </c>
      <c r="D159" s="24">
        <v>12547</v>
      </c>
      <c r="E159" s="34">
        <f t="shared" si="38"/>
        <v>2.4579454515760268</v>
      </c>
      <c r="F159" s="24">
        <v>6</v>
      </c>
      <c r="G159" s="34" t="str">
        <f t="shared" si="39"/>
        <v>-</v>
      </c>
      <c r="H159" s="24">
        <v>8992</v>
      </c>
      <c r="I159" s="34">
        <f t="shared" si="40"/>
        <v>24.958310172317955</v>
      </c>
      <c r="J159" s="24">
        <v>494</v>
      </c>
      <c r="K159" s="34">
        <f t="shared" si="41"/>
        <v>108.43881856540082</v>
      </c>
      <c r="L159" s="24">
        <v>0</v>
      </c>
      <c r="M159" s="34" t="str">
        <f t="shared" si="42"/>
        <v>-</v>
      </c>
      <c r="N159" s="24">
        <v>0</v>
      </c>
      <c r="O159" s="34" t="str">
        <f t="shared" si="43"/>
        <v>-</v>
      </c>
    </row>
    <row r="160" spans="1:15" ht="14.25" hidden="1" customHeight="1" outlineLevel="1" thickBot="1">
      <c r="A160" s="73" t="s">
        <v>77</v>
      </c>
      <c r="B160" s="21">
        <f t="shared" si="44"/>
        <v>1492</v>
      </c>
      <c r="C160" s="22">
        <f t="shared" si="37"/>
        <v>40.35747883349012</v>
      </c>
      <c r="D160" s="21">
        <v>207</v>
      </c>
      <c r="E160" s="22">
        <f t="shared" si="38"/>
        <v>32.692307692307686</v>
      </c>
      <c r="F160" s="21">
        <v>0</v>
      </c>
      <c r="G160" s="22" t="str">
        <f t="shared" si="39"/>
        <v>-</v>
      </c>
      <c r="H160" s="21">
        <v>1197</v>
      </c>
      <c r="I160" s="22">
        <f t="shared" si="40"/>
        <v>44.04332129963899</v>
      </c>
      <c r="J160" s="21">
        <v>82</v>
      </c>
      <c r="K160" s="22">
        <f t="shared" si="41"/>
        <v>15.492957746478876</v>
      </c>
      <c r="L160" s="21">
        <v>1</v>
      </c>
      <c r="M160" s="22" t="str">
        <f t="shared" si="42"/>
        <v>-</v>
      </c>
      <c r="N160" s="21">
        <v>5</v>
      </c>
      <c r="O160" s="22">
        <f t="shared" si="43"/>
        <v>0</v>
      </c>
    </row>
    <row r="161" spans="1:15" ht="14.25" hidden="1" customHeight="1" outlineLevel="1" thickBot="1">
      <c r="A161" s="74"/>
      <c r="B161" s="24">
        <f t="shared" si="44"/>
        <v>21079</v>
      </c>
      <c r="C161" s="34">
        <f t="shared" si="37"/>
        <v>5.6644443330492678</v>
      </c>
      <c r="D161" s="24">
        <v>12470</v>
      </c>
      <c r="E161" s="34">
        <f t="shared" si="38"/>
        <v>-0.16812104715394627</v>
      </c>
      <c r="F161" s="24">
        <v>0</v>
      </c>
      <c r="G161" s="34" t="str">
        <f t="shared" si="39"/>
        <v>-</v>
      </c>
      <c r="H161" s="24">
        <v>8048</v>
      </c>
      <c r="I161" s="34">
        <f t="shared" si="40"/>
        <v>12.339475153545498</v>
      </c>
      <c r="J161" s="24">
        <v>555</v>
      </c>
      <c r="K161" s="34">
        <f t="shared" si="41"/>
        <v>92.041522491349468</v>
      </c>
      <c r="L161" s="24">
        <v>1</v>
      </c>
      <c r="M161" s="34" t="str">
        <f t="shared" si="42"/>
        <v>-</v>
      </c>
      <c r="N161" s="24">
        <v>5</v>
      </c>
      <c r="O161" s="34">
        <f t="shared" si="43"/>
        <v>0</v>
      </c>
    </row>
    <row r="162" spans="1:15" ht="14.25" hidden="1" customHeight="1" outlineLevel="1" thickBot="1">
      <c r="A162" s="73" t="s">
        <v>78</v>
      </c>
      <c r="B162" s="21">
        <f t="shared" si="44"/>
        <v>1438</v>
      </c>
      <c r="C162" s="22">
        <f t="shared" si="37"/>
        <v>24.50216450216449</v>
      </c>
      <c r="D162" s="21">
        <v>211</v>
      </c>
      <c r="E162" s="22">
        <f t="shared" si="38"/>
        <v>26.347305389221564</v>
      </c>
      <c r="F162" s="21">
        <v>0</v>
      </c>
      <c r="G162" s="22" t="str">
        <f t="shared" si="39"/>
        <v>-</v>
      </c>
      <c r="H162" s="21">
        <v>1140</v>
      </c>
      <c r="I162" s="22">
        <f t="shared" si="40"/>
        <v>23.376623376623385</v>
      </c>
      <c r="J162" s="21">
        <v>83</v>
      </c>
      <c r="K162" s="22">
        <f t="shared" si="41"/>
        <v>33.870967741935473</v>
      </c>
      <c r="L162" s="21">
        <v>1</v>
      </c>
      <c r="M162" s="22" t="str">
        <f t="shared" si="42"/>
        <v>-</v>
      </c>
      <c r="N162" s="21">
        <v>3</v>
      </c>
      <c r="O162" s="22">
        <f t="shared" si="43"/>
        <v>50</v>
      </c>
    </row>
    <row r="163" spans="1:15" ht="14.25" hidden="1" customHeight="1" outlineLevel="1" thickBot="1">
      <c r="A163" s="74"/>
      <c r="B163" s="24">
        <f t="shared" si="44"/>
        <v>19946</v>
      </c>
      <c r="C163" s="34">
        <f t="shared" si="37"/>
        <v>2.2399917986570372</v>
      </c>
      <c r="D163" s="24">
        <v>11518</v>
      </c>
      <c r="E163" s="34">
        <f t="shared" si="38"/>
        <v>-3.4372904091213963</v>
      </c>
      <c r="F163" s="24">
        <v>0</v>
      </c>
      <c r="G163" s="34" t="str">
        <f t="shared" si="39"/>
        <v>-</v>
      </c>
      <c r="H163" s="24">
        <v>7838</v>
      </c>
      <c r="I163" s="34">
        <f t="shared" si="40"/>
        <v>7.2670042425071912</v>
      </c>
      <c r="J163" s="24">
        <v>586</v>
      </c>
      <c r="K163" s="34">
        <f t="shared" si="41"/>
        <v>115.44117647058823</v>
      </c>
      <c r="L163" s="24">
        <v>1</v>
      </c>
      <c r="M163" s="34" t="str">
        <f t="shared" si="42"/>
        <v>-</v>
      </c>
      <c r="N163" s="24">
        <v>3</v>
      </c>
      <c r="O163" s="34">
        <f t="shared" si="43"/>
        <v>50</v>
      </c>
    </row>
    <row r="164" spans="1:15" ht="14.25" hidden="1" customHeight="1" outlineLevel="1" thickBot="1">
      <c r="A164" s="73" t="s">
        <v>79</v>
      </c>
      <c r="B164" s="21">
        <f t="shared" si="44"/>
        <v>1571</v>
      </c>
      <c r="C164" s="22">
        <f t="shared" si="37"/>
        <v>43.864468864468861</v>
      </c>
      <c r="D164" s="21">
        <v>230</v>
      </c>
      <c r="E164" s="22">
        <f t="shared" si="38"/>
        <v>35.294117647058833</v>
      </c>
      <c r="F164" s="21">
        <v>0</v>
      </c>
      <c r="G164" s="22" t="str">
        <f t="shared" si="39"/>
        <v>-</v>
      </c>
      <c r="H164" s="21">
        <v>1254</v>
      </c>
      <c r="I164" s="22">
        <f t="shared" si="40"/>
        <v>48.578199052132696</v>
      </c>
      <c r="J164" s="21">
        <v>84</v>
      </c>
      <c r="K164" s="22">
        <f t="shared" si="41"/>
        <v>10.526315789473696</v>
      </c>
      <c r="L164" s="21">
        <v>1</v>
      </c>
      <c r="M164" s="22" t="str">
        <f t="shared" si="42"/>
        <v>-</v>
      </c>
      <c r="N164" s="21">
        <v>2</v>
      </c>
      <c r="O164" s="22">
        <f t="shared" si="43"/>
        <v>0</v>
      </c>
    </row>
    <row r="165" spans="1:15" ht="14.25" hidden="1" customHeight="1" outlineLevel="1" thickBot="1">
      <c r="A165" s="74"/>
      <c r="B165" s="24">
        <f t="shared" si="44"/>
        <v>22008</v>
      </c>
      <c r="C165" s="34">
        <f t="shared" si="37"/>
        <v>8.9990589866772339</v>
      </c>
      <c r="D165" s="24">
        <v>12314</v>
      </c>
      <c r="E165" s="34">
        <f t="shared" si="38"/>
        <v>-0.46075499151241317</v>
      </c>
      <c r="F165" s="24">
        <v>0</v>
      </c>
      <c r="G165" s="34" t="str">
        <f t="shared" si="39"/>
        <v>-</v>
      </c>
      <c r="H165" s="24">
        <v>9024</v>
      </c>
      <c r="I165" s="34">
        <f t="shared" si="40"/>
        <v>20.239840106595608</v>
      </c>
      <c r="J165" s="24">
        <v>665</v>
      </c>
      <c r="K165" s="34">
        <f t="shared" si="41"/>
        <v>112.46006389776358</v>
      </c>
      <c r="L165" s="24">
        <v>1</v>
      </c>
      <c r="M165" s="34" t="str">
        <f t="shared" si="42"/>
        <v>-</v>
      </c>
      <c r="N165" s="24">
        <v>4</v>
      </c>
      <c r="O165" s="34">
        <f t="shared" si="43"/>
        <v>100</v>
      </c>
    </row>
    <row r="166" spans="1:15" ht="14.25" hidden="1" customHeight="1" outlineLevel="1" thickBot="1">
      <c r="A166" s="73" t="s">
        <v>80</v>
      </c>
      <c r="B166" s="21">
        <f t="shared" si="44"/>
        <v>1499</v>
      </c>
      <c r="C166" s="22">
        <f t="shared" si="37"/>
        <v>27.249575551782691</v>
      </c>
      <c r="D166" s="21">
        <v>208</v>
      </c>
      <c r="E166" s="22">
        <f t="shared" si="38"/>
        <v>27.607361963190179</v>
      </c>
      <c r="F166" s="21">
        <v>0</v>
      </c>
      <c r="G166" s="22" t="str">
        <f t="shared" si="39"/>
        <v>-</v>
      </c>
      <c r="H166" s="21">
        <v>1197</v>
      </c>
      <c r="I166" s="22">
        <f t="shared" si="40"/>
        <v>29.54545454545454</v>
      </c>
      <c r="J166" s="21">
        <v>89</v>
      </c>
      <c r="K166" s="22">
        <f t="shared" si="41"/>
        <v>11.250000000000004</v>
      </c>
      <c r="L166" s="21">
        <v>0</v>
      </c>
      <c r="M166" s="22" t="str">
        <f t="shared" si="42"/>
        <v>-</v>
      </c>
      <c r="N166" s="21">
        <v>5</v>
      </c>
      <c r="O166" s="22">
        <f t="shared" si="43"/>
        <v>-54.54545454545454</v>
      </c>
    </row>
    <row r="167" spans="1:15" ht="14.25" hidden="1" customHeight="1" outlineLevel="1" thickBot="1">
      <c r="A167" s="74"/>
      <c r="B167" s="24">
        <f t="shared" si="44"/>
        <v>21409</v>
      </c>
      <c r="C167" s="34">
        <f t="shared" si="37"/>
        <v>4.9049392395139169</v>
      </c>
      <c r="D167" s="24">
        <v>12534</v>
      </c>
      <c r="E167" s="34">
        <f t="shared" si="38"/>
        <v>1.0480490164463063</v>
      </c>
      <c r="F167" s="24">
        <v>0</v>
      </c>
      <c r="G167" s="34" t="str">
        <f t="shared" si="39"/>
        <v>-</v>
      </c>
      <c r="H167" s="24">
        <v>8224</v>
      </c>
      <c r="I167" s="34">
        <f t="shared" si="40"/>
        <v>8.7542978048135378</v>
      </c>
      <c r="J167" s="24">
        <v>646</v>
      </c>
      <c r="K167" s="34">
        <f t="shared" si="41"/>
        <v>49.883990719257532</v>
      </c>
      <c r="L167" s="24">
        <v>0</v>
      </c>
      <c r="M167" s="34" t="str">
        <f t="shared" si="42"/>
        <v>-</v>
      </c>
      <c r="N167" s="24">
        <v>5</v>
      </c>
      <c r="O167" s="34">
        <f t="shared" si="43"/>
        <v>-54.54545454545454</v>
      </c>
    </row>
    <row r="168" spans="1:15" ht="14.25" hidden="1" customHeight="1" outlineLevel="1" thickBot="1">
      <c r="A168" s="73" t="s">
        <v>81</v>
      </c>
      <c r="B168" s="21">
        <f t="shared" si="44"/>
        <v>1378</v>
      </c>
      <c r="C168" s="22">
        <f t="shared" si="37"/>
        <v>27.239150507848574</v>
      </c>
      <c r="D168" s="21">
        <v>207</v>
      </c>
      <c r="E168" s="22">
        <f t="shared" si="38"/>
        <v>29.374999999999996</v>
      </c>
      <c r="F168" s="21">
        <v>0</v>
      </c>
      <c r="G168" s="22" t="str">
        <f t="shared" si="39"/>
        <v>-</v>
      </c>
      <c r="H168" s="21">
        <v>1083</v>
      </c>
      <c r="I168" s="22">
        <f t="shared" si="40"/>
        <v>28.928571428571438</v>
      </c>
      <c r="J168" s="21">
        <v>85</v>
      </c>
      <c r="K168" s="22">
        <f t="shared" si="41"/>
        <v>13.33333333333333</v>
      </c>
      <c r="L168" s="21">
        <v>0</v>
      </c>
      <c r="M168" s="22" t="str">
        <f t="shared" si="42"/>
        <v>-</v>
      </c>
      <c r="N168" s="21">
        <v>3</v>
      </c>
      <c r="O168" s="22">
        <f t="shared" si="43"/>
        <v>-57.142857142857139</v>
      </c>
    </row>
    <row r="169" spans="1:15" ht="14.25" hidden="1" customHeight="1" outlineLevel="1" thickBot="1">
      <c r="A169" s="74"/>
      <c r="B169" s="24">
        <f t="shared" si="44"/>
        <v>21133</v>
      </c>
      <c r="C169" s="34">
        <f t="shared" si="37"/>
        <v>9.5087573841848858</v>
      </c>
      <c r="D169" s="24">
        <v>11614</v>
      </c>
      <c r="E169" s="34">
        <f t="shared" si="38"/>
        <v>-2.9903107250250582</v>
      </c>
      <c r="F169" s="24">
        <v>0</v>
      </c>
      <c r="G169" s="34" t="str">
        <f t="shared" si="39"/>
        <v>-</v>
      </c>
      <c r="H169" s="24">
        <v>8800</v>
      </c>
      <c r="I169" s="34">
        <f t="shared" si="40"/>
        <v>27.517751050572372</v>
      </c>
      <c r="J169" s="24">
        <v>716</v>
      </c>
      <c r="K169" s="34">
        <f t="shared" si="41"/>
        <v>72.115384615384627</v>
      </c>
      <c r="L169" s="24">
        <v>0</v>
      </c>
      <c r="M169" s="34" t="str">
        <f t="shared" si="42"/>
        <v>-</v>
      </c>
      <c r="N169" s="24">
        <v>3</v>
      </c>
      <c r="O169" s="34">
        <f t="shared" si="43"/>
        <v>-62.5</v>
      </c>
    </row>
    <row r="170" spans="1:15" ht="14.25" hidden="1" customHeight="1" outlineLevel="1" thickBot="1">
      <c r="A170" s="73" t="s">
        <v>82</v>
      </c>
      <c r="B170" s="21">
        <f t="shared" si="44"/>
        <v>1576</v>
      </c>
      <c r="C170" s="22">
        <f t="shared" si="37"/>
        <v>38.003502626970231</v>
      </c>
      <c r="D170" s="21">
        <v>212</v>
      </c>
      <c r="E170" s="22">
        <f t="shared" si="38"/>
        <v>31.677018633540378</v>
      </c>
      <c r="F170" s="21">
        <v>0</v>
      </c>
      <c r="G170" s="22" t="str">
        <f t="shared" si="39"/>
        <v>-</v>
      </c>
      <c r="H170" s="21">
        <v>1254</v>
      </c>
      <c r="I170" s="22">
        <f t="shared" si="40"/>
        <v>42.176870748299322</v>
      </c>
      <c r="J170" s="21">
        <v>96</v>
      </c>
      <c r="K170" s="22">
        <f t="shared" si="41"/>
        <v>11.627906976744185</v>
      </c>
      <c r="L170" s="21">
        <v>2</v>
      </c>
      <c r="M170" s="22" t="str">
        <f t="shared" si="42"/>
        <v>-</v>
      </c>
      <c r="N170" s="21">
        <v>12</v>
      </c>
      <c r="O170" s="22">
        <f t="shared" si="43"/>
        <v>-7.6923076923076872</v>
      </c>
    </row>
    <row r="171" spans="1:15" ht="14.25" hidden="1" customHeight="1" outlineLevel="1" thickBot="1">
      <c r="A171" s="74"/>
      <c r="B171" s="24">
        <f t="shared" si="44"/>
        <v>22460</v>
      </c>
      <c r="C171" s="34">
        <f t="shared" si="37"/>
        <v>6.9982373398123077</v>
      </c>
      <c r="D171" s="24">
        <v>12854</v>
      </c>
      <c r="E171" s="34">
        <f t="shared" si="38"/>
        <v>0.71299851132178294</v>
      </c>
      <c r="F171" s="24">
        <v>0</v>
      </c>
      <c r="G171" s="34" t="str">
        <f t="shared" si="39"/>
        <v>-</v>
      </c>
      <c r="H171" s="24">
        <v>8781</v>
      </c>
      <c r="I171" s="34">
        <f t="shared" si="40"/>
        <v>11.945436002039767</v>
      </c>
      <c r="J171" s="24">
        <v>811</v>
      </c>
      <c r="K171" s="34">
        <f t="shared" si="41"/>
        <v>119.18918918918919</v>
      </c>
      <c r="L171" s="24">
        <v>2</v>
      </c>
      <c r="M171" s="34" t="str">
        <f t="shared" si="42"/>
        <v>-</v>
      </c>
      <c r="N171" s="24">
        <v>12</v>
      </c>
      <c r="O171" s="34">
        <f t="shared" si="43"/>
        <v>-14.28571428571429</v>
      </c>
    </row>
    <row r="172" spans="1:15" ht="14.25" hidden="1" customHeight="1" outlineLevel="1" thickBot="1">
      <c r="A172" s="73" t="s">
        <v>83</v>
      </c>
      <c r="B172" s="21">
        <f t="shared" si="44"/>
        <v>1492</v>
      </c>
      <c r="C172" s="22">
        <f t="shared" si="37"/>
        <v>37.638376383763841</v>
      </c>
      <c r="D172" s="21">
        <v>207</v>
      </c>
      <c r="E172" s="22">
        <f t="shared" si="38"/>
        <v>36.184210526315795</v>
      </c>
      <c r="F172" s="21">
        <v>0</v>
      </c>
      <c r="G172" s="22" t="str">
        <f t="shared" si="39"/>
        <v>-</v>
      </c>
      <c r="H172" s="21">
        <v>1140</v>
      </c>
      <c r="I172" s="22">
        <f t="shared" si="40"/>
        <v>35.714285714285722</v>
      </c>
      <c r="J172" s="21">
        <v>137</v>
      </c>
      <c r="K172" s="22">
        <f t="shared" si="41"/>
        <v>55.681818181818187</v>
      </c>
      <c r="L172" s="21">
        <v>0</v>
      </c>
      <c r="M172" s="22" t="str">
        <f t="shared" si="42"/>
        <v>-</v>
      </c>
      <c r="N172" s="21">
        <v>8</v>
      </c>
      <c r="O172" s="22">
        <f t="shared" si="43"/>
        <v>100</v>
      </c>
    </row>
    <row r="173" spans="1:15" ht="14.25" hidden="1" customHeight="1" outlineLevel="1" thickBot="1">
      <c r="A173" s="74"/>
      <c r="B173" s="24">
        <f t="shared" si="44"/>
        <v>22231</v>
      </c>
      <c r="C173" s="34">
        <f t="shared" si="37"/>
        <v>3.4673741040677664</v>
      </c>
      <c r="D173" s="24">
        <v>13220</v>
      </c>
      <c r="E173" s="34">
        <f t="shared" si="38"/>
        <v>2.3933080319107791</v>
      </c>
      <c r="F173" s="24">
        <v>0</v>
      </c>
      <c r="G173" s="34" t="str">
        <f t="shared" si="39"/>
        <v>-</v>
      </c>
      <c r="H173" s="24">
        <v>8019</v>
      </c>
      <c r="I173" s="34">
        <f t="shared" si="40"/>
        <v>0.41322314049587749</v>
      </c>
      <c r="J173" s="24">
        <v>984</v>
      </c>
      <c r="K173" s="34">
        <f t="shared" si="41"/>
        <v>68.205128205128204</v>
      </c>
      <c r="L173" s="24">
        <v>0</v>
      </c>
      <c r="M173" s="34" t="str">
        <f t="shared" si="42"/>
        <v>-</v>
      </c>
      <c r="N173" s="24">
        <v>8</v>
      </c>
      <c r="O173" s="34">
        <f t="shared" si="43"/>
        <v>100</v>
      </c>
    </row>
    <row r="174" spans="1:15" ht="14.25" hidden="1" customHeight="1" outlineLevel="1" collapsed="1" thickBot="1">
      <c r="A174" s="73" t="s">
        <v>84</v>
      </c>
      <c r="B174" s="21">
        <f t="shared" si="44"/>
        <v>1506</v>
      </c>
      <c r="C174" s="22">
        <f t="shared" si="37"/>
        <v>29.381443298969078</v>
      </c>
      <c r="D174" s="21">
        <v>228</v>
      </c>
      <c r="E174" s="22">
        <f t="shared" si="38"/>
        <v>32.558139534883715</v>
      </c>
      <c r="F174" s="21">
        <v>0</v>
      </c>
      <c r="G174" s="22" t="str">
        <f t="shared" si="39"/>
        <v>-</v>
      </c>
      <c r="H174" s="21">
        <v>1153</v>
      </c>
      <c r="I174" s="22">
        <f t="shared" si="40"/>
        <v>29.988726042841041</v>
      </c>
      <c r="J174" s="21">
        <v>116</v>
      </c>
      <c r="K174" s="22">
        <f t="shared" si="41"/>
        <v>14.851485148514843</v>
      </c>
      <c r="L174" s="21">
        <v>3</v>
      </c>
      <c r="M174" s="22">
        <f t="shared" si="42"/>
        <v>200</v>
      </c>
      <c r="N174" s="21">
        <v>6</v>
      </c>
      <c r="O174" s="22">
        <f t="shared" si="43"/>
        <v>100</v>
      </c>
    </row>
    <row r="175" spans="1:15" ht="14.25" hidden="1" customHeight="1" outlineLevel="1" thickBot="1">
      <c r="A175" s="74"/>
      <c r="B175" s="24">
        <f t="shared" si="44"/>
        <v>23500</v>
      </c>
      <c r="C175" s="34">
        <f t="shared" si="37"/>
        <v>5.4142555959269645</v>
      </c>
      <c r="D175" s="24">
        <v>13548</v>
      </c>
      <c r="E175" s="34">
        <f t="shared" si="38"/>
        <v>4.223401800138471</v>
      </c>
      <c r="F175" s="24">
        <v>0</v>
      </c>
      <c r="G175" s="34" t="str">
        <f t="shared" si="39"/>
        <v>-</v>
      </c>
      <c r="H175" s="24">
        <v>9072</v>
      </c>
      <c r="I175" s="34">
        <f t="shared" si="40"/>
        <v>4.5402166397787491</v>
      </c>
      <c r="J175" s="24">
        <v>871</v>
      </c>
      <c r="K175" s="34">
        <f t="shared" si="41"/>
        <v>42.320261437908499</v>
      </c>
      <c r="L175" s="24">
        <v>3</v>
      </c>
      <c r="M175" s="34">
        <f t="shared" si="42"/>
        <v>200</v>
      </c>
      <c r="N175" s="24">
        <v>6</v>
      </c>
      <c r="O175" s="34">
        <f t="shared" si="43"/>
        <v>100</v>
      </c>
    </row>
    <row r="176" spans="1:15" ht="14.25" hidden="1" customHeight="1" outlineLevel="1" thickBot="1">
      <c r="A176" s="73" t="s">
        <v>85</v>
      </c>
      <c r="B176" s="21">
        <f t="shared" si="44"/>
        <v>1355</v>
      </c>
      <c r="C176" s="22">
        <f t="shared" si="37"/>
        <v>37.843336724313325</v>
      </c>
      <c r="D176" s="21">
        <v>202</v>
      </c>
      <c r="E176" s="22">
        <f t="shared" si="38"/>
        <v>43.262411347517741</v>
      </c>
      <c r="F176" s="21">
        <v>0</v>
      </c>
      <c r="G176" s="22" t="str">
        <f t="shared" si="39"/>
        <v>-</v>
      </c>
      <c r="H176" s="21">
        <v>1062</v>
      </c>
      <c r="I176" s="22">
        <f t="shared" si="40"/>
        <v>34.600760456273761</v>
      </c>
      <c r="J176" s="21">
        <v>85</v>
      </c>
      <c r="K176" s="22">
        <f t="shared" si="41"/>
        <v>70</v>
      </c>
      <c r="L176" s="21">
        <v>2</v>
      </c>
      <c r="M176" s="22" t="str">
        <f t="shared" si="42"/>
        <v>-</v>
      </c>
      <c r="N176" s="21">
        <v>4</v>
      </c>
      <c r="O176" s="22">
        <f t="shared" si="43"/>
        <v>33.333333333333329</v>
      </c>
    </row>
    <row r="177" spans="1:15" ht="14.25" hidden="1" customHeight="1" outlineLevel="1" thickBot="1">
      <c r="A177" s="74"/>
      <c r="B177" s="24">
        <f t="shared" si="44"/>
        <v>21060</v>
      </c>
      <c r="C177" s="34">
        <f t="shared" si="37"/>
        <v>4.5628320341591699</v>
      </c>
      <c r="D177" s="24">
        <v>11407</v>
      </c>
      <c r="E177" s="34">
        <f t="shared" si="38"/>
        <v>2.3967684021543922</v>
      </c>
      <c r="F177" s="24">
        <v>0</v>
      </c>
      <c r="G177" s="34" t="str">
        <f t="shared" si="39"/>
        <v>-</v>
      </c>
      <c r="H177" s="24">
        <v>8919</v>
      </c>
      <c r="I177" s="34">
        <f t="shared" si="40"/>
        <v>4.3157894736842062</v>
      </c>
      <c r="J177" s="24">
        <v>728</v>
      </c>
      <c r="K177" s="34">
        <f t="shared" si="41"/>
        <v>62.5</v>
      </c>
      <c r="L177" s="24">
        <v>2</v>
      </c>
      <c r="M177" s="34" t="str">
        <f t="shared" si="42"/>
        <v>-</v>
      </c>
      <c r="N177" s="24">
        <v>4</v>
      </c>
      <c r="O177" s="34">
        <f t="shared" si="43"/>
        <v>33.333333333333329</v>
      </c>
    </row>
    <row r="178" spans="1:15" ht="14.25" hidden="1" customHeight="1" outlineLevel="1" thickBot="1">
      <c r="A178" s="73" t="s">
        <v>86</v>
      </c>
      <c r="B178" s="21">
        <f t="shared" si="44"/>
        <v>1307</v>
      </c>
      <c r="C178" s="22">
        <f t="shared" si="37"/>
        <v>28.515240904621429</v>
      </c>
      <c r="D178" s="21">
        <v>200</v>
      </c>
      <c r="E178" s="22">
        <f t="shared" si="38"/>
        <v>31.578947368421062</v>
      </c>
      <c r="F178" s="21">
        <v>1</v>
      </c>
      <c r="G178" s="22" t="str">
        <f t="shared" si="39"/>
        <v>-</v>
      </c>
      <c r="H178" s="21">
        <v>1008</v>
      </c>
      <c r="I178" s="22">
        <f t="shared" si="40"/>
        <v>26.315789473684205</v>
      </c>
      <c r="J178" s="21">
        <v>92</v>
      </c>
      <c r="K178" s="22">
        <f t="shared" si="41"/>
        <v>43.75</v>
      </c>
      <c r="L178" s="21">
        <v>1</v>
      </c>
      <c r="M178" s="22">
        <f t="shared" si="42"/>
        <v>0</v>
      </c>
      <c r="N178" s="21">
        <v>5</v>
      </c>
      <c r="O178" s="22">
        <f t="shared" si="43"/>
        <v>150</v>
      </c>
    </row>
    <row r="179" spans="1:15" ht="14.25" hidden="1" customHeight="1" outlineLevel="1" thickBot="1">
      <c r="A179" s="74"/>
      <c r="B179" s="24">
        <f t="shared" si="44"/>
        <v>21398</v>
      </c>
      <c r="C179" s="34">
        <f t="shared" si="37"/>
        <v>3.1179220278540809</v>
      </c>
      <c r="D179" s="24">
        <v>11950</v>
      </c>
      <c r="E179" s="34">
        <f t="shared" si="38"/>
        <v>0.86941841816494669</v>
      </c>
      <c r="F179" s="24">
        <v>0</v>
      </c>
      <c r="G179" s="34" t="str">
        <f t="shared" si="39"/>
        <v>-</v>
      </c>
      <c r="H179" s="24">
        <v>8689</v>
      </c>
      <c r="I179" s="34">
        <f t="shared" si="40"/>
        <v>2.4887945270110956</v>
      </c>
      <c r="J179" s="24">
        <v>751</v>
      </c>
      <c r="K179" s="34">
        <f t="shared" si="41"/>
        <v>77.541371158392437</v>
      </c>
      <c r="L179" s="24">
        <v>2</v>
      </c>
      <c r="M179" s="34">
        <f t="shared" si="42"/>
        <v>100</v>
      </c>
      <c r="N179" s="24">
        <v>6</v>
      </c>
      <c r="O179" s="34">
        <f t="shared" si="43"/>
        <v>200</v>
      </c>
    </row>
    <row r="180" spans="1:15" ht="14.25" hidden="1" customHeight="1" outlineLevel="1" thickBot="1">
      <c r="A180" s="73" t="s">
        <v>87</v>
      </c>
      <c r="B180" s="21">
        <f t="shared" si="44"/>
        <v>1463</v>
      </c>
      <c r="C180" s="22">
        <f t="shared" si="37"/>
        <v>34.466911764705884</v>
      </c>
      <c r="D180" s="21">
        <v>219</v>
      </c>
      <c r="E180" s="22">
        <f t="shared" si="38"/>
        <v>40.384615384615373</v>
      </c>
      <c r="F180" s="21">
        <v>0</v>
      </c>
      <c r="G180" s="22" t="str">
        <f t="shared" si="39"/>
        <v>-</v>
      </c>
      <c r="H180" s="21">
        <v>1130</v>
      </c>
      <c r="I180" s="22">
        <f t="shared" si="40"/>
        <v>34.523809523809533</v>
      </c>
      <c r="J180" s="21">
        <v>102</v>
      </c>
      <c r="K180" s="22">
        <f t="shared" si="41"/>
        <v>17.241379310344819</v>
      </c>
      <c r="L180" s="21">
        <v>1</v>
      </c>
      <c r="M180" s="22" t="str">
        <f t="shared" si="42"/>
        <v>-</v>
      </c>
      <c r="N180" s="21">
        <v>11</v>
      </c>
      <c r="O180" s="22">
        <f t="shared" si="43"/>
        <v>120.00000000000001</v>
      </c>
    </row>
    <row r="181" spans="1:15" ht="14.25" hidden="1" customHeight="1" outlineLevel="1" thickBot="1">
      <c r="A181" s="74"/>
      <c r="B181" s="24">
        <f t="shared" si="44"/>
        <v>28298</v>
      </c>
      <c r="C181" s="34">
        <f t="shared" si="37"/>
        <v>22.613631439837079</v>
      </c>
      <c r="D181" s="24">
        <v>16805</v>
      </c>
      <c r="E181" s="34">
        <f t="shared" si="38"/>
        <v>20.095762166797691</v>
      </c>
      <c r="F181" s="24">
        <v>0</v>
      </c>
      <c r="G181" s="34" t="str">
        <f t="shared" si="39"/>
        <v>-</v>
      </c>
      <c r="H181" s="24">
        <v>10636</v>
      </c>
      <c r="I181" s="34">
        <f t="shared" si="40"/>
        <v>24.718574108818014</v>
      </c>
      <c r="J181" s="24">
        <v>845</v>
      </c>
      <c r="K181" s="34">
        <f t="shared" si="41"/>
        <v>52.802893309222434</v>
      </c>
      <c r="L181" s="24">
        <v>1</v>
      </c>
      <c r="M181" s="34" t="str">
        <f t="shared" si="42"/>
        <v>-</v>
      </c>
      <c r="N181" s="24">
        <v>11</v>
      </c>
      <c r="O181" s="34">
        <f t="shared" si="43"/>
        <v>120.00000000000001</v>
      </c>
    </row>
    <row r="182" spans="1:15" ht="14.25" hidden="1" customHeight="1" outlineLevel="1" thickBot="1">
      <c r="A182" s="73" t="s">
        <v>88</v>
      </c>
      <c r="B182" s="21">
        <f t="shared" si="44"/>
        <v>1448</v>
      </c>
      <c r="C182" s="22">
        <f t="shared" si="37"/>
        <v>8.4644194756554381</v>
      </c>
      <c r="D182" s="21">
        <v>218</v>
      </c>
      <c r="E182" s="22">
        <f t="shared" si="38"/>
        <v>17.837837837837832</v>
      </c>
      <c r="F182" s="21">
        <v>0</v>
      </c>
      <c r="G182" s="22" t="str">
        <f t="shared" si="39"/>
        <v>-</v>
      </c>
      <c r="H182" s="21">
        <v>1155</v>
      </c>
      <c r="I182" s="22">
        <f t="shared" si="40"/>
        <v>7.3420074349442421</v>
      </c>
      <c r="J182" s="21">
        <v>69</v>
      </c>
      <c r="K182" s="22">
        <f t="shared" si="41"/>
        <v>-4.1666666666666625</v>
      </c>
      <c r="L182" s="21">
        <v>0</v>
      </c>
      <c r="M182" s="22" t="str">
        <f t="shared" si="42"/>
        <v>-</v>
      </c>
      <c r="N182" s="21">
        <v>6</v>
      </c>
      <c r="O182" s="22" t="str">
        <f t="shared" si="43"/>
        <v>-</v>
      </c>
    </row>
    <row r="183" spans="1:15" ht="14.25" hidden="1" customHeight="1" outlineLevel="1" thickBot="1">
      <c r="A183" s="74"/>
      <c r="B183" s="24">
        <f t="shared" si="44"/>
        <v>22822</v>
      </c>
      <c r="C183" s="34">
        <f t="shared" si="37"/>
        <v>3.5527927764417599</v>
      </c>
      <c r="D183" s="24">
        <v>12934</v>
      </c>
      <c r="E183" s="34">
        <f t="shared" si="38"/>
        <v>3.0844026460508545</v>
      </c>
      <c r="F183" s="24">
        <v>0</v>
      </c>
      <c r="G183" s="34" t="str">
        <f t="shared" si="39"/>
        <v>-</v>
      </c>
      <c r="H183" s="24">
        <v>9045</v>
      </c>
      <c r="I183" s="34">
        <f t="shared" si="40"/>
        <v>0.58941281138789048</v>
      </c>
      <c r="J183" s="24">
        <v>837</v>
      </c>
      <c r="K183" s="34">
        <f t="shared" si="41"/>
        <v>69.433198380566807</v>
      </c>
      <c r="L183" s="24">
        <v>0</v>
      </c>
      <c r="M183" s="34" t="str">
        <f t="shared" si="42"/>
        <v>-</v>
      </c>
      <c r="N183" s="24">
        <v>6</v>
      </c>
      <c r="O183" s="34" t="str">
        <f t="shared" si="43"/>
        <v>-</v>
      </c>
    </row>
    <row r="184" spans="1:15" collapsed="1">
      <c r="A184" s="73" t="s">
        <v>89</v>
      </c>
      <c r="B184" s="21">
        <f t="shared" si="44"/>
        <v>1384</v>
      </c>
      <c r="C184" s="22">
        <f t="shared" ref="C184:C209" si="45">IF(OR(B184=0,B160=0),"-",(B184/B160-1)*100)</f>
        <v>-7.2386058981233292</v>
      </c>
      <c r="D184" s="21">
        <v>212</v>
      </c>
      <c r="E184" s="22">
        <f t="shared" ref="E184:E209" si="46">IF(OR(D184=0,D160=0),"-",(D184/D160-1)*100)</f>
        <v>2.4154589371980784</v>
      </c>
      <c r="F184" s="21">
        <v>0</v>
      </c>
      <c r="G184" s="22" t="str">
        <f t="shared" ref="G184:G209" si="47">IF(OR(F184=0,F160=0),"-",(F184/F160-1)*100)</f>
        <v>-</v>
      </c>
      <c r="H184" s="21">
        <v>1100</v>
      </c>
      <c r="I184" s="22">
        <f t="shared" ref="I184:I209" si="48">IF(OR(H184=0,H160=0),"-",(H184/H160-1)*100)</f>
        <v>-8.1035923141186359</v>
      </c>
      <c r="J184" s="21">
        <v>66</v>
      </c>
      <c r="K184" s="22">
        <f t="shared" ref="K184:K209" si="49">IF(OR(J184=0,J160=0),"-",(J184/J160-1)*100)</f>
        <v>-19.512195121951216</v>
      </c>
      <c r="L184" s="21">
        <v>0</v>
      </c>
      <c r="M184" s="22" t="str">
        <f t="shared" ref="M184:M209" si="50">IF(OR(L184=0,L160=0),"-",(L184/L160-1)*100)</f>
        <v>-</v>
      </c>
      <c r="N184" s="21">
        <v>6</v>
      </c>
      <c r="O184" s="22">
        <f t="shared" ref="O184:O209" si="51">IF(OR(N184=0,N160=0),"-",(N184/N160-1)*100)</f>
        <v>19.999999999999996</v>
      </c>
    </row>
    <row r="185" spans="1:15" ht="14.25" thickBot="1">
      <c r="A185" s="74"/>
      <c r="B185" s="24">
        <f t="shared" si="44"/>
        <v>21244</v>
      </c>
      <c r="C185" s="34">
        <f t="shared" si="45"/>
        <v>0.78276958109966266</v>
      </c>
      <c r="D185" s="24">
        <v>12573</v>
      </c>
      <c r="E185" s="34">
        <f t="shared" si="46"/>
        <v>0.82598235765838357</v>
      </c>
      <c r="F185" s="24">
        <v>0</v>
      </c>
      <c r="G185" s="34" t="str">
        <f t="shared" si="47"/>
        <v>-</v>
      </c>
      <c r="H185" s="24">
        <v>7869</v>
      </c>
      <c r="I185" s="34">
        <f t="shared" si="48"/>
        <v>-2.2241550695825008</v>
      </c>
      <c r="J185" s="24">
        <v>793</v>
      </c>
      <c r="K185" s="34">
        <f t="shared" si="49"/>
        <v>42.882882882882889</v>
      </c>
      <c r="L185" s="24">
        <v>0</v>
      </c>
      <c r="M185" s="34" t="str">
        <f t="shared" si="50"/>
        <v>-</v>
      </c>
      <c r="N185" s="24">
        <v>9</v>
      </c>
      <c r="O185" s="34">
        <f t="shared" si="51"/>
        <v>80</v>
      </c>
    </row>
    <row r="186" spans="1:15">
      <c r="A186" s="73" t="s">
        <v>90</v>
      </c>
      <c r="B186" s="21">
        <f t="shared" si="44"/>
        <v>1469</v>
      </c>
      <c r="C186" s="22">
        <f t="shared" si="45"/>
        <v>2.1557719054241975</v>
      </c>
      <c r="D186" s="21">
        <v>231</v>
      </c>
      <c r="E186" s="22">
        <f t="shared" si="46"/>
        <v>9.4786729857819996</v>
      </c>
      <c r="F186" s="21">
        <v>0</v>
      </c>
      <c r="G186" s="22" t="str">
        <f t="shared" si="47"/>
        <v>-</v>
      </c>
      <c r="H186" s="21">
        <v>1155</v>
      </c>
      <c r="I186" s="22">
        <f t="shared" si="48"/>
        <v>1.3157894736842035</v>
      </c>
      <c r="J186" s="21">
        <v>79</v>
      </c>
      <c r="K186" s="22">
        <f t="shared" si="49"/>
        <v>-4.8192771084337398</v>
      </c>
      <c r="L186" s="21">
        <v>0</v>
      </c>
      <c r="M186" s="22" t="str">
        <f t="shared" si="50"/>
        <v>-</v>
      </c>
      <c r="N186" s="21">
        <v>4</v>
      </c>
      <c r="O186" s="22">
        <f t="shared" si="51"/>
        <v>33.333333333333329</v>
      </c>
    </row>
    <row r="187" spans="1:15" ht="14.25" thickBot="1">
      <c r="A187" s="74"/>
      <c r="B187" s="24">
        <f t="shared" si="44"/>
        <v>22294</v>
      </c>
      <c r="C187" s="34">
        <f t="shared" si="45"/>
        <v>11.771783816304016</v>
      </c>
      <c r="D187" s="24">
        <v>12466</v>
      </c>
      <c r="E187" s="34">
        <f t="shared" si="46"/>
        <v>8.2305955895120686</v>
      </c>
      <c r="F187" s="24">
        <v>0</v>
      </c>
      <c r="G187" s="34" t="str">
        <f t="shared" si="47"/>
        <v>-</v>
      </c>
      <c r="H187" s="24">
        <v>8998</v>
      </c>
      <c r="I187" s="34">
        <f t="shared" si="48"/>
        <v>14.799693799438639</v>
      </c>
      <c r="J187" s="24">
        <v>826</v>
      </c>
      <c r="K187" s="34">
        <f t="shared" si="49"/>
        <v>40.955631399317419</v>
      </c>
      <c r="L187" s="24">
        <v>0</v>
      </c>
      <c r="M187" s="34" t="str">
        <f t="shared" si="50"/>
        <v>-</v>
      </c>
      <c r="N187" s="24">
        <v>4</v>
      </c>
      <c r="O187" s="34">
        <f t="shared" si="51"/>
        <v>33.333333333333329</v>
      </c>
    </row>
    <row r="188" spans="1:15">
      <c r="A188" s="73" t="s">
        <v>91</v>
      </c>
      <c r="B188" s="21">
        <f t="shared" si="44"/>
        <v>1522</v>
      </c>
      <c r="C188" s="22">
        <f t="shared" si="45"/>
        <v>-3.1190324633991073</v>
      </c>
      <c r="D188" s="21">
        <v>226</v>
      </c>
      <c r="E188" s="22">
        <f t="shared" si="46"/>
        <v>-1.7391304347826098</v>
      </c>
      <c r="F188" s="21">
        <v>0</v>
      </c>
      <c r="G188" s="22" t="str">
        <f t="shared" si="47"/>
        <v>-</v>
      </c>
      <c r="H188" s="21">
        <v>1209</v>
      </c>
      <c r="I188" s="22">
        <f t="shared" si="48"/>
        <v>-3.5885167464114853</v>
      </c>
      <c r="J188" s="21">
        <v>84</v>
      </c>
      <c r="K188" s="22">
        <f t="shared" si="49"/>
        <v>0</v>
      </c>
      <c r="L188" s="21">
        <v>0</v>
      </c>
      <c r="M188" s="22" t="str">
        <f t="shared" si="50"/>
        <v>-</v>
      </c>
      <c r="N188" s="21">
        <v>3</v>
      </c>
      <c r="O188" s="22">
        <f t="shared" si="51"/>
        <v>50</v>
      </c>
    </row>
    <row r="189" spans="1:15" ht="14.25" thickBot="1">
      <c r="A189" s="74"/>
      <c r="B189" s="24">
        <f t="shared" si="44"/>
        <v>21829</v>
      </c>
      <c r="C189" s="34">
        <f t="shared" si="45"/>
        <v>-0.81334060341693437</v>
      </c>
      <c r="D189" s="24">
        <v>12351</v>
      </c>
      <c r="E189" s="34">
        <f t="shared" si="46"/>
        <v>0.30047100860808307</v>
      </c>
      <c r="F189" s="24">
        <v>0</v>
      </c>
      <c r="G189" s="34" t="str">
        <f t="shared" si="47"/>
        <v>-</v>
      </c>
      <c r="H189" s="24">
        <v>8651</v>
      </c>
      <c r="I189" s="34">
        <f t="shared" si="48"/>
        <v>-4.1334219858156001</v>
      </c>
      <c r="J189" s="24">
        <v>824</v>
      </c>
      <c r="K189" s="34">
        <f t="shared" si="49"/>
        <v>23.909774436090238</v>
      </c>
      <c r="L189" s="24">
        <v>0</v>
      </c>
      <c r="M189" s="34" t="str">
        <f t="shared" si="50"/>
        <v>-</v>
      </c>
      <c r="N189" s="24">
        <v>3</v>
      </c>
      <c r="O189" s="34">
        <f t="shared" si="51"/>
        <v>-25</v>
      </c>
    </row>
    <row r="190" spans="1:15">
      <c r="A190" s="73" t="s">
        <v>92</v>
      </c>
      <c r="B190" s="21">
        <f t="shared" si="44"/>
        <v>1363</v>
      </c>
      <c r="C190" s="22">
        <f t="shared" si="45"/>
        <v>-9.0727151434289546</v>
      </c>
      <c r="D190" s="21">
        <v>205</v>
      </c>
      <c r="E190" s="22">
        <f t="shared" si="46"/>
        <v>-1.4423076923076872</v>
      </c>
      <c r="F190" s="21">
        <v>0</v>
      </c>
      <c r="G190" s="22" t="str">
        <f t="shared" si="47"/>
        <v>-</v>
      </c>
      <c r="H190" s="21">
        <v>1071</v>
      </c>
      <c r="I190" s="22">
        <f t="shared" si="48"/>
        <v>-10.526315789473683</v>
      </c>
      <c r="J190" s="21">
        <v>82</v>
      </c>
      <c r="K190" s="22">
        <f t="shared" si="49"/>
        <v>-7.8651685393258397</v>
      </c>
      <c r="L190" s="21">
        <v>0</v>
      </c>
      <c r="M190" s="22" t="str">
        <f t="shared" si="50"/>
        <v>-</v>
      </c>
      <c r="N190" s="21">
        <v>5</v>
      </c>
      <c r="O190" s="22">
        <f t="shared" si="51"/>
        <v>0</v>
      </c>
    </row>
    <row r="191" spans="1:15" ht="14.25" thickBot="1">
      <c r="A191" s="74"/>
      <c r="B191" s="24">
        <f t="shared" si="44"/>
        <v>21154</v>
      </c>
      <c r="C191" s="34">
        <f t="shared" si="45"/>
        <v>-1.1910878602456876</v>
      </c>
      <c r="D191" s="24">
        <v>12310</v>
      </c>
      <c r="E191" s="34">
        <f t="shared" si="46"/>
        <v>-1.7871389819690497</v>
      </c>
      <c r="F191" s="24">
        <v>0</v>
      </c>
      <c r="G191" s="34" t="str">
        <f t="shared" si="47"/>
        <v>-</v>
      </c>
      <c r="H191" s="24">
        <v>8043</v>
      </c>
      <c r="I191" s="34">
        <f t="shared" si="48"/>
        <v>-2.2008754863813262</v>
      </c>
      <c r="J191" s="24">
        <v>796</v>
      </c>
      <c r="K191" s="34">
        <f t="shared" si="49"/>
        <v>23.21981424148607</v>
      </c>
      <c r="L191" s="24">
        <v>0</v>
      </c>
      <c r="M191" s="34" t="str">
        <f t="shared" si="50"/>
        <v>-</v>
      </c>
      <c r="N191" s="24">
        <v>5</v>
      </c>
      <c r="O191" s="34">
        <f t="shared" si="51"/>
        <v>0</v>
      </c>
    </row>
    <row r="192" spans="1:15">
      <c r="A192" s="73" t="s">
        <v>93</v>
      </c>
      <c r="B192" s="21">
        <f t="shared" si="44"/>
        <v>1390</v>
      </c>
      <c r="C192" s="22">
        <f t="shared" si="45"/>
        <v>0.87082728592162706</v>
      </c>
      <c r="D192" s="21">
        <v>216</v>
      </c>
      <c r="E192" s="22">
        <f t="shared" si="46"/>
        <v>4.3478260869565188</v>
      </c>
      <c r="F192" s="21">
        <v>0</v>
      </c>
      <c r="G192" s="22" t="str">
        <f t="shared" si="47"/>
        <v>-</v>
      </c>
      <c r="H192" s="21">
        <v>1080</v>
      </c>
      <c r="I192" s="22">
        <f t="shared" si="48"/>
        <v>-0.27700831024930483</v>
      </c>
      <c r="J192" s="21">
        <v>90</v>
      </c>
      <c r="K192" s="22">
        <f t="shared" si="49"/>
        <v>5.8823529411764719</v>
      </c>
      <c r="L192" s="21">
        <v>0</v>
      </c>
      <c r="M192" s="22" t="str">
        <f t="shared" si="50"/>
        <v>-</v>
      </c>
      <c r="N192" s="21">
        <v>4</v>
      </c>
      <c r="O192" s="22">
        <f t="shared" si="51"/>
        <v>33.333333333333329</v>
      </c>
    </row>
    <row r="193" spans="1:15" ht="14.25" thickBot="1">
      <c r="A193" s="74"/>
      <c r="B193" s="24">
        <f t="shared" si="44"/>
        <v>21500</v>
      </c>
      <c r="C193" s="34">
        <f t="shared" si="45"/>
        <v>1.7366204514266848</v>
      </c>
      <c r="D193" s="24">
        <v>11807</v>
      </c>
      <c r="E193" s="34">
        <f t="shared" si="46"/>
        <v>1.6617874978474223</v>
      </c>
      <c r="F193" s="24">
        <v>0</v>
      </c>
      <c r="G193" s="34" t="str">
        <f t="shared" si="47"/>
        <v>-</v>
      </c>
      <c r="H193" s="24">
        <v>8818</v>
      </c>
      <c r="I193" s="34">
        <f t="shared" si="48"/>
        <v>0.20454545454544615</v>
      </c>
      <c r="J193" s="24">
        <v>871</v>
      </c>
      <c r="K193" s="34">
        <f t="shared" si="49"/>
        <v>21.648044692737422</v>
      </c>
      <c r="L193" s="24">
        <v>0</v>
      </c>
      <c r="M193" s="34" t="str">
        <f t="shared" si="50"/>
        <v>-</v>
      </c>
      <c r="N193" s="24">
        <v>4</v>
      </c>
      <c r="O193" s="34">
        <f t="shared" si="51"/>
        <v>33.333333333333329</v>
      </c>
    </row>
    <row r="194" spans="1:15">
      <c r="A194" s="73" t="s">
        <v>94</v>
      </c>
      <c r="B194" s="21">
        <f t="shared" si="44"/>
        <v>1499</v>
      </c>
      <c r="C194" s="22">
        <f t="shared" si="45"/>
        <v>-4.8857868020304558</v>
      </c>
      <c r="D194" s="21">
        <v>229</v>
      </c>
      <c r="E194" s="22">
        <f t="shared" si="46"/>
        <v>8.0188679245283048</v>
      </c>
      <c r="F194" s="21">
        <v>0</v>
      </c>
      <c r="G194" s="22" t="str">
        <f t="shared" si="47"/>
        <v>-</v>
      </c>
      <c r="H194" s="21">
        <v>1190</v>
      </c>
      <c r="I194" s="22">
        <f t="shared" si="48"/>
        <v>-5.1036682615629996</v>
      </c>
      <c r="J194" s="21">
        <v>71</v>
      </c>
      <c r="K194" s="22">
        <f t="shared" si="49"/>
        <v>-26.041666666666664</v>
      </c>
      <c r="L194" s="21">
        <v>0</v>
      </c>
      <c r="M194" s="22" t="str">
        <f t="shared" si="50"/>
        <v>-</v>
      </c>
      <c r="N194" s="21">
        <v>9</v>
      </c>
      <c r="O194" s="22">
        <f t="shared" si="51"/>
        <v>-25</v>
      </c>
    </row>
    <row r="195" spans="1:15" ht="14.25" thickBot="1">
      <c r="A195" s="74"/>
      <c r="B195" s="24">
        <f t="shared" si="44"/>
        <v>23341</v>
      </c>
      <c r="C195" s="34">
        <f t="shared" si="45"/>
        <v>3.9225289403383767</v>
      </c>
      <c r="D195" s="24">
        <v>13327</v>
      </c>
      <c r="E195" s="34">
        <f t="shared" si="46"/>
        <v>3.6797883927182307</v>
      </c>
      <c r="F195" s="24">
        <v>0</v>
      </c>
      <c r="G195" s="34" t="str">
        <f t="shared" si="47"/>
        <v>-</v>
      </c>
      <c r="H195" s="24">
        <v>9001</v>
      </c>
      <c r="I195" s="34">
        <f t="shared" si="48"/>
        <v>2.5054094066734978</v>
      </c>
      <c r="J195" s="24">
        <v>1004</v>
      </c>
      <c r="K195" s="34">
        <f t="shared" si="49"/>
        <v>23.797780517879154</v>
      </c>
      <c r="L195" s="24">
        <v>0</v>
      </c>
      <c r="M195" s="34" t="str">
        <f t="shared" si="50"/>
        <v>-</v>
      </c>
      <c r="N195" s="24">
        <v>9</v>
      </c>
      <c r="O195" s="34">
        <f t="shared" si="51"/>
        <v>-25</v>
      </c>
    </row>
    <row r="196" spans="1:15">
      <c r="A196" s="73" t="s">
        <v>95</v>
      </c>
      <c r="B196" s="21">
        <f t="shared" si="44"/>
        <v>1281</v>
      </c>
      <c r="C196" s="22">
        <f t="shared" si="45"/>
        <v>-14.142091152815016</v>
      </c>
      <c r="D196" s="21">
        <v>205</v>
      </c>
      <c r="E196" s="22">
        <f t="shared" si="46"/>
        <v>-0.96618357487923134</v>
      </c>
      <c r="F196" s="21">
        <v>0</v>
      </c>
      <c r="G196" s="22" t="str">
        <f t="shared" si="47"/>
        <v>-</v>
      </c>
      <c r="H196" s="21">
        <v>972</v>
      </c>
      <c r="I196" s="22">
        <f t="shared" si="48"/>
        <v>-14.736842105263159</v>
      </c>
      <c r="J196" s="21">
        <v>98</v>
      </c>
      <c r="K196" s="22">
        <f t="shared" si="49"/>
        <v>-28.467153284671532</v>
      </c>
      <c r="L196" s="21">
        <v>0</v>
      </c>
      <c r="M196" s="22" t="str">
        <f t="shared" si="50"/>
        <v>-</v>
      </c>
      <c r="N196" s="21">
        <v>6</v>
      </c>
      <c r="O196" s="22">
        <f t="shared" si="51"/>
        <v>-25</v>
      </c>
    </row>
    <row r="197" spans="1:15" ht="14.25" thickBot="1">
      <c r="A197" s="74"/>
      <c r="B197" s="24">
        <f t="shared" si="44"/>
        <v>22966</v>
      </c>
      <c r="C197" s="34">
        <f t="shared" si="45"/>
        <v>3.306194053348932</v>
      </c>
      <c r="D197" s="24">
        <v>14264</v>
      </c>
      <c r="E197" s="34">
        <f t="shared" si="46"/>
        <v>7.8971255673222496</v>
      </c>
      <c r="F197" s="24">
        <v>0</v>
      </c>
      <c r="G197" s="34" t="str">
        <f t="shared" si="47"/>
        <v>-</v>
      </c>
      <c r="H197" s="24">
        <v>7635</v>
      </c>
      <c r="I197" s="34">
        <f t="shared" si="48"/>
        <v>-4.7886270108492335</v>
      </c>
      <c r="J197" s="24">
        <v>1061</v>
      </c>
      <c r="K197" s="34">
        <f t="shared" si="49"/>
        <v>7.825203252032531</v>
      </c>
      <c r="L197" s="24">
        <v>0</v>
      </c>
      <c r="M197" s="34" t="str">
        <f t="shared" si="50"/>
        <v>-</v>
      </c>
      <c r="N197" s="24">
        <v>6</v>
      </c>
      <c r="O197" s="34">
        <f t="shared" si="51"/>
        <v>-25</v>
      </c>
    </row>
    <row r="198" spans="1:15">
      <c r="A198" s="73" t="s">
        <v>96</v>
      </c>
      <c r="B198" s="21">
        <v>1542</v>
      </c>
      <c r="C198" s="22">
        <f t="shared" si="45"/>
        <v>2.3904382470119501</v>
      </c>
      <c r="D198" s="21">
        <v>235</v>
      </c>
      <c r="E198" s="22">
        <f t="shared" si="46"/>
        <v>3.0701754385964897</v>
      </c>
      <c r="F198" s="21">
        <v>0</v>
      </c>
      <c r="G198" s="22" t="str">
        <f t="shared" si="47"/>
        <v>-</v>
      </c>
      <c r="H198" s="21">
        <v>1188</v>
      </c>
      <c r="I198" s="22">
        <f t="shared" si="48"/>
        <v>3.0355594102341676</v>
      </c>
      <c r="J198" s="21">
        <v>116</v>
      </c>
      <c r="K198" s="22">
        <f t="shared" si="49"/>
        <v>0</v>
      </c>
      <c r="L198" s="21">
        <v>0</v>
      </c>
      <c r="M198" s="22" t="str">
        <f t="shared" si="50"/>
        <v>-</v>
      </c>
      <c r="N198" s="21">
        <v>3</v>
      </c>
      <c r="O198" s="22">
        <f t="shared" si="51"/>
        <v>-50</v>
      </c>
    </row>
    <row r="199" spans="1:15" ht="14.25" thickBot="1">
      <c r="A199" s="74"/>
      <c r="B199" s="24">
        <v>23398</v>
      </c>
      <c r="C199" s="34">
        <f t="shared" si="45"/>
        <v>-0.43404255319149376</v>
      </c>
      <c r="D199" s="24">
        <v>13408</v>
      </c>
      <c r="E199" s="34">
        <f t="shared" si="46"/>
        <v>-1.0333628579864196</v>
      </c>
      <c r="F199" s="24">
        <v>0</v>
      </c>
      <c r="G199" s="34" t="str">
        <f t="shared" si="47"/>
        <v>-</v>
      </c>
      <c r="H199" s="24">
        <v>8714</v>
      </c>
      <c r="I199" s="34">
        <f t="shared" si="48"/>
        <v>-3.9462081128747828</v>
      </c>
      <c r="J199" s="24">
        <v>1273</v>
      </c>
      <c r="K199" s="34">
        <f t="shared" si="49"/>
        <v>46.153846153846146</v>
      </c>
      <c r="L199" s="24">
        <v>0</v>
      </c>
      <c r="M199" s="34" t="str">
        <f t="shared" si="50"/>
        <v>-</v>
      </c>
      <c r="N199" s="24">
        <v>3</v>
      </c>
      <c r="O199" s="34">
        <f t="shared" si="51"/>
        <v>-50</v>
      </c>
    </row>
    <row r="200" spans="1:15">
      <c r="A200" s="73" t="s">
        <v>97</v>
      </c>
      <c r="B200" s="21">
        <f t="shared" ref="B200:B209" si="52">SUM(D200+F200+H200+J200+L200+N200)</f>
        <v>1321</v>
      </c>
      <c r="C200" s="22">
        <f t="shared" si="45"/>
        <v>-2.5092250922509218</v>
      </c>
      <c r="D200" s="21">
        <v>207</v>
      </c>
      <c r="E200" s="22">
        <f t="shared" si="46"/>
        <v>2.4752475247524774</v>
      </c>
      <c r="F200" s="21">
        <v>0</v>
      </c>
      <c r="G200" s="22" t="str">
        <f t="shared" si="47"/>
        <v>-</v>
      </c>
      <c r="H200" s="21">
        <v>1026</v>
      </c>
      <c r="I200" s="22">
        <f t="shared" si="48"/>
        <v>-3.3898305084745783</v>
      </c>
      <c r="J200" s="21">
        <v>81</v>
      </c>
      <c r="K200" s="22">
        <f t="shared" si="49"/>
        <v>-4.705882352941182</v>
      </c>
      <c r="L200" s="21">
        <v>0</v>
      </c>
      <c r="M200" s="22" t="str">
        <f t="shared" si="50"/>
        <v>-</v>
      </c>
      <c r="N200" s="21">
        <v>7</v>
      </c>
      <c r="O200" s="22">
        <f t="shared" si="51"/>
        <v>75</v>
      </c>
    </row>
    <row r="201" spans="1:15" ht="14.25" thickBot="1">
      <c r="A201" s="74"/>
      <c r="B201" s="24">
        <f t="shared" si="52"/>
        <v>20804</v>
      </c>
      <c r="C201" s="34">
        <f t="shared" si="45"/>
        <v>-1.2155745489078829</v>
      </c>
      <c r="D201" s="24">
        <v>11517</v>
      </c>
      <c r="E201" s="34">
        <f t="shared" si="46"/>
        <v>0.96432015429122053</v>
      </c>
      <c r="F201" s="24">
        <v>0</v>
      </c>
      <c r="G201" s="34" t="str">
        <f t="shared" si="47"/>
        <v>-</v>
      </c>
      <c r="H201" s="24">
        <v>8218</v>
      </c>
      <c r="I201" s="34">
        <f t="shared" si="48"/>
        <v>-7.859625518555891</v>
      </c>
      <c r="J201" s="24">
        <v>1062</v>
      </c>
      <c r="K201" s="34">
        <f t="shared" si="49"/>
        <v>45.879120879120869</v>
      </c>
      <c r="L201" s="24">
        <v>0</v>
      </c>
      <c r="M201" s="34" t="str">
        <f t="shared" si="50"/>
        <v>-</v>
      </c>
      <c r="N201" s="24">
        <v>7</v>
      </c>
      <c r="O201" s="34">
        <f t="shared" si="51"/>
        <v>75</v>
      </c>
    </row>
    <row r="202" spans="1:15">
      <c r="A202" s="73" t="s">
        <v>98</v>
      </c>
      <c r="B202" s="21">
        <f t="shared" si="52"/>
        <v>1249</v>
      </c>
      <c r="C202" s="22">
        <f t="shared" si="45"/>
        <v>-4.437643458301455</v>
      </c>
      <c r="D202" s="21">
        <v>202</v>
      </c>
      <c r="E202" s="22">
        <f t="shared" si="46"/>
        <v>1.0000000000000009</v>
      </c>
      <c r="F202" s="21">
        <v>0</v>
      </c>
      <c r="G202" s="22" t="str">
        <f t="shared" si="47"/>
        <v>-</v>
      </c>
      <c r="H202" s="21">
        <v>972</v>
      </c>
      <c r="I202" s="22">
        <f t="shared" si="48"/>
        <v>-3.5714285714285698</v>
      </c>
      <c r="J202" s="21">
        <v>70</v>
      </c>
      <c r="K202" s="22">
        <f t="shared" si="49"/>
        <v>-23.913043478260864</v>
      </c>
      <c r="L202" s="21">
        <v>0</v>
      </c>
      <c r="M202" s="22" t="str">
        <f t="shared" si="50"/>
        <v>-</v>
      </c>
      <c r="N202" s="21">
        <v>5</v>
      </c>
      <c r="O202" s="22">
        <f t="shared" si="51"/>
        <v>0</v>
      </c>
    </row>
    <row r="203" spans="1:15" ht="14.25" thickBot="1">
      <c r="A203" s="74"/>
      <c r="B203" s="24">
        <f t="shared" si="52"/>
        <v>21104</v>
      </c>
      <c r="C203" s="34">
        <f t="shared" si="45"/>
        <v>-1.373960183194689</v>
      </c>
      <c r="D203" s="24">
        <v>11931</v>
      </c>
      <c r="E203" s="34">
        <f t="shared" si="46"/>
        <v>-0.15899581589957634</v>
      </c>
      <c r="F203" s="24">
        <v>0</v>
      </c>
      <c r="G203" s="34" t="str">
        <f t="shared" si="47"/>
        <v>-</v>
      </c>
      <c r="H203" s="24">
        <v>8100</v>
      </c>
      <c r="I203" s="34">
        <f t="shared" si="48"/>
        <v>-6.7786856945563301</v>
      </c>
      <c r="J203" s="24">
        <v>1068</v>
      </c>
      <c r="K203" s="34">
        <f t="shared" si="49"/>
        <v>42.210386151797593</v>
      </c>
      <c r="L203" s="24">
        <v>0</v>
      </c>
      <c r="M203" s="34" t="str">
        <f t="shared" si="50"/>
        <v>-</v>
      </c>
      <c r="N203" s="24">
        <v>5</v>
      </c>
      <c r="O203" s="34">
        <f t="shared" si="51"/>
        <v>-16.666666666666664</v>
      </c>
    </row>
    <row r="204" spans="1:15">
      <c r="A204" s="73" t="s">
        <v>99</v>
      </c>
      <c r="B204" s="21">
        <f t="shared" si="52"/>
        <v>1454</v>
      </c>
      <c r="C204" s="22">
        <f t="shared" si="45"/>
        <v>-0.61517429938482415</v>
      </c>
      <c r="D204" s="21">
        <v>229</v>
      </c>
      <c r="E204" s="22">
        <f t="shared" si="46"/>
        <v>4.5662100456621113</v>
      </c>
      <c r="F204" s="21">
        <v>0</v>
      </c>
      <c r="G204" s="22" t="str">
        <f t="shared" si="47"/>
        <v>-</v>
      </c>
      <c r="H204" s="21">
        <v>1134</v>
      </c>
      <c r="I204" s="22">
        <f t="shared" si="48"/>
        <v>0.35398230088494742</v>
      </c>
      <c r="J204" s="21">
        <v>86</v>
      </c>
      <c r="K204" s="22">
        <f t="shared" si="49"/>
        <v>-15.686274509803921</v>
      </c>
      <c r="L204" s="21">
        <v>0</v>
      </c>
      <c r="M204" s="22" t="str">
        <f t="shared" si="50"/>
        <v>-</v>
      </c>
      <c r="N204" s="21">
        <v>5</v>
      </c>
      <c r="O204" s="22">
        <f t="shared" si="51"/>
        <v>-54.54545454545454</v>
      </c>
    </row>
    <row r="205" spans="1:15" ht="14.25" thickBot="1">
      <c r="A205" s="74"/>
      <c r="B205" s="24">
        <f t="shared" si="52"/>
        <v>24500</v>
      </c>
      <c r="C205" s="34">
        <f t="shared" si="45"/>
        <v>-13.42144321153439</v>
      </c>
      <c r="D205" s="24">
        <v>14038</v>
      </c>
      <c r="E205" s="34">
        <f t="shared" si="46"/>
        <v>-16.465337697113959</v>
      </c>
      <c r="F205" s="24">
        <v>0</v>
      </c>
      <c r="G205" s="34" t="str">
        <f t="shared" si="47"/>
        <v>-</v>
      </c>
      <c r="H205" s="24">
        <v>9318</v>
      </c>
      <c r="I205" s="34">
        <f t="shared" si="48"/>
        <v>-12.391876645355392</v>
      </c>
      <c r="J205" s="24">
        <v>1139</v>
      </c>
      <c r="K205" s="34">
        <f t="shared" si="49"/>
        <v>34.792899408284029</v>
      </c>
      <c r="L205" s="24">
        <v>0</v>
      </c>
      <c r="M205" s="34" t="str">
        <f t="shared" si="50"/>
        <v>-</v>
      </c>
      <c r="N205" s="24">
        <v>5</v>
      </c>
      <c r="O205" s="34">
        <f t="shared" si="51"/>
        <v>-54.54545454545454</v>
      </c>
    </row>
    <row r="206" spans="1:15">
      <c r="A206" s="73" t="s">
        <v>100</v>
      </c>
      <c r="B206" s="21">
        <f t="shared" si="52"/>
        <v>1426</v>
      </c>
      <c r="C206" s="22">
        <f t="shared" si="45"/>
        <v>-1.5193370165745845</v>
      </c>
      <c r="D206" s="21">
        <v>209</v>
      </c>
      <c r="E206" s="22">
        <f t="shared" si="46"/>
        <v>-4.128440366972475</v>
      </c>
      <c r="F206" s="21">
        <v>0</v>
      </c>
      <c r="G206" s="22" t="str">
        <f t="shared" si="47"/>
        <v>-</v>
      </c>
      <c r="H206" s="21">
        <v>1134</v>
      </c>
      <c r="I206" s="22">
        <f t="shared" si="48"/>
        <v>-1.8181818181818188</v>
      </c>
      <c r="J206" s="21">
        <v>77</v>
      </c>
      <c r="K206" s="22">
        <f t="shared" si="49"/>
        <v>11.594202898550732</v>
      </c>
      <c r="L206" s="21">
        <v>0</v>
      </c>
      <c r="M206" s="22" t="str">
        <f t="shared" si="50"/>
        <v>-</v>
      </c>
      <c r="N206" s="21">
        <v>6</v>
      </c>
      <c r="O206" s="22">
        <f t="shared" si="51"/>
        <v>0</v>
      </c>
    </row>
    <row r="207" spans="1:15" ht="14.25" thickBot="1">
      <c r="A207" s="74"/>
      <c r="B207" s="24">
        <f t="shared" si="52"/>
        <v>22611</v>
      </c>
      <c r="C207" s="34">
        <f t="shared" si="45"/>
        <v>-0.92454649022872815</v>
      </c>
      <c r="D207" s="24">
        <v>12595</v>
      </c>
      <c r="E207" s="34">
        <f t="shared" si="46"/>
        <v>-2.6209989175815629</v>
      </c>
      <c r="F207" s="24">
        <v>0</v>
      </c>
      <c r="G207" s="34" t="str">
        <f t="shared" si="47"/>
        <v>-</v>
      </c>
      <c r="H207" s="24">
        <v>8932</v>
      </c>
      <c r="I207" s="34">
        <f t="shared" si="48"/>
        <v>-1.2493090105030413</v>
      </c>
      <c r="J207" s="24">
        <v>1078</v>
      </c>
      <c r="K207" s="34">
        <f t="shared" si="49"/>
        <v>28.793309438470736</v>
      </c>
      <c r="L207" s="24">
        <v>0</v>
      </c>
      <c r="M207" s="34" t="str">
        <f t="shared" si="50"/>
        <v>-</v>
      </c>
      <c r="N207" s="24">
        <v>6</v>
      </c>
      <c r="O207" s="34">
        <f t="shared" si="51"/>
        <v>0</v>
      </c>
    </row>
    <row r="208" spans="1:15" collapsed="1">
      <c r="A208" s="73" t="s">
        <v>143</v>
      </c>
      <c r="B208" s="21">
        <f t="shared" si="52"/>
        <v>1241</v>
      </c>
      <c r="C208" s="22">
        <f t="shared" si="45"/>
        <v>-10.332369942196529</v>
      </c>
      <c r="D208" s="21">
        <v>191</v>
      </c>
      <c r="E208" s="22">
        <f t="shared" si="46"/>
        <v>-9.9056603773584939</v>
      </c>
      <c r="F208" s="21">
        <v>0</v>
      </c>
      <c r="G208" s="22" t="str">
        <f t="shared" si="47"/>
        <v>-</v>
      </c>
      <c r="H208" s="21">
        <v>972</v>
      </c>
      <c r="I208" s="22">
        <f t="shared" si="48"/>
        <v>-11.636363636363633</v>
      </c>
      <c r="J208" s="21">
        <v>72</v>
      </c>
      <c r="K208" s="22">
        <f t="shared" si="49"/>
        <v>9.0909090909090828</v>
      </c>
      <c r="L208" s="21">
        <v>0</v>
      </c>
      <c r="M208" s="22" t="str">
        <f t="shared" si="50"/>
        <v>-</v>
      </c>
      <c r="N208" s="21">
        <v>6</v>
      </c>
      <c r="O208" s="22">
        <f t="shared" si="51"/>
        <v>0</v>
      </c>
    </row>
    <row r="209" spans="1:15" ht="14.25" thickBot="1">
      <c r="A209" s="74"/>
      <c r="B209" s="24">
        <f t="shared" si="52"/>
        <v>20472</v>
      </c>
      <c r="C209" s="34">
        <f t="shared" si="45"/>
        <v>-3.6339672378083221</v>
      </c>
      <c r="D209" s="24">
        <v>11964</v>
      </c>
      <c r="E209" s="34">
        <f t="shared" si="46"/>
        <v>-4.8437127177284651</v>
      </c>
      <c r="F209" s="24">
        <v>0</v>
      </c>
      <c r="G209" s="34" t="str">
        <f t="shared" si="47"/>
        <v>-</v>
      </c>
      <c r="H209" s="24">
        <v>7672</v>
      </c>
      <c r="I209" s="34">
        <f t="shared" si="48"/>
        <v>-2.5034947261405538</v>
      </c>
      <c r="J209" s="24">
        <v>830</v>
      </c>
      <c r="K209" s="34">
        <f t="shared" si="49"/>
        <v>4.6658259773013855</v>
      </c>
      <c r="L209" s="24">
        <v>0</v>
      </c>
      <c r="M209" s="34" t="str">
        <f t="shared" si="50"/>
        <v>-</v>
      </c>
      <c r="N209" s="24">
        <v>6</v>
      </c>
      <c r="O209" s="34">
        <f t="shared" si="51"/>
        <v>-33.333333333333336</v>
      </c>
    </row>
    <row r="210" spans="1:15">
      <c r="A210" s="75" t="s">
        <v>101</v>
      </c>
      <c r="B210" s="75"/>
      <c r="C210" s="75"/>
      <c r="D210" s="75"/>
      <c r="E210" s="75"/>
      <c r="F210" s="75"/>
      <c r="G210" s="75"/>
      <c r="H210" s="35"/>
      <c r="I210" s="36"/>
      <c r="J210" s="35"/>
      <c r="K210" s="36"/>
      <c r="L210" s="35"/>
      <c r="M210" s="36"/>
      <c r="N210" s="35"/>
      <c r="O210" s="36"/>
    </row>
    <row r="211" spans="1:15">
      <c r="A211" s="37" t="s">
        <v>102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7" t="s">
        <v>103</v>
      </c>
      <c r="B212" s="38"/>
      <c r="C212" s="38"/>
      <c r="D212" s="38"/>
      <c r="E212" s="38"/>
      <c r="F212" s="38"/>
      <c r="G212" s="38"/>
      <c r="H212" s="38"/>
      <c r="J212" s="38"/>
      <c r="K212" s="38"/>
      <c r="L212" s="38"/>
      <c r="M212" s="38"/>
      <c r="N212" s="38"/>
      <c r="O212" s="38"/>
    </row>
    <row r="213" spans="1:15">
      <c r="A213" s="38"/>
      <c r="B213" s="38"/>
      <c r="C213" s="38"/>
      <c r="D213" s="38"/>
      <c r="E213" s="38"/>
      <c r="F213" s="38"/>
      <c r="H213" s="38"/>
      <c r="I213" s="38"/>
      <c r="J213" s="38"/>
      <c r="K213" s="38"/>
      <c r="L213" s="38"/>
      <c r="M213" s="38"/>
      <c r="N213" s="38"/>
      <c r="O213" s="38"/>
    </row>
    <row r="214" spans="1:15">
      <c r="A214" s="39" t="s">
        <v>104</v>
      </c>
      <c r="B214" s="3"/>
      <c r="C214" s="3"/>
      <c r="D214" s="3"/>
      <c r="E214" s="3"/>
      <c r="F214" s="38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4.25" thickBot="1">
      <c r="A215" s="3"/>
      <c r="C215" s="4"/>
      <c r="D215" s="40" t="s">
        <v>105</v>
      </c>
      <c r="E215" s="39"/>
      <c r="F215" s="41"/>
      <c r="G215" s="41"/>
      <c r="H215" s="41"/>
      <c r="I215" s="41"/>
      <c r="J215" s="41"/>
      <c r="K215" s="41"/>
      <c r="L215" s="41"/>
      <c r="M215" s="41"/>
      <c r="O215" s="41"/>
    </row>
    <row r="216" spans="1:15" ht="14.25" thickBot="1">
      <c r="A216" s="76" t="s">
        <v>106</v>
      </c>
      <c r="B216" s="42" t="s">
        <v>107</v>
      </c>
      <c r="C216" s="42" t="s">
        <v>108</v>
      </c>
      <c r="D216" s="42" t="s">
        <v>109</v>
      </c>
      <c r="E216" s="43"/>
      <c r="F216" s="44"/>
      <c r="G216" s="45"/>
      <c r="H216" s="44"/>
      <c r="I216" s="44"/>
      <c r="J216" s="44"/>
      <c r="K216" s="44"/>
      <c r="L216" s="44"/>
      <c r="M216" s="44"/>
      <c r="N216" s="44"/>
      <c r="O216" s="44"/>
    </row>
    <row r="217" spans="1:15" ht="14.25" thickBot="1">
      <c r="A217" s="76"/>
      <c r="B217" s="46">
        <v>2</v>
      </c>
      <c r="C217" s="46">
        <f>SUM(B219:M219)</f>
        <v>3</v>
      </c>
      <c r="D217" s="46">
        <f>SUM(B221:M221)</f>
        <v>0</v>
      </c>
      <c r="E217" s="47"/>
      <c r="F217" s="48"/>
      <c r="H217" s="45"/>
      <c r="I217" s="45"/>
      <c r="J217" s="45"/>
      <c r="K217" s="49"/>
      <c r="L217" s="49"/>
      <c r="M217" s="50"/>
      <c r="N217" s="50"/>
      <c r="O217" s="50"/>
    </row>
    <row r="218" spans="1:15" ht="14.25" hidden="1" thickBot="1">
      <c r="A218" s="76" t="s">
        <v>25</v>
      </c>
      <c r="B218" s="42" t="s">
        <v>110</v>
      </c>
      <c r="C218" s="42" t="s">
        <v>111</v>
      </c>
      <c r="D218" s="42" t="s">
        <v>112</v>
      </c>
      <c r="E218" s="42" t="s">
        <v>113</v>
      </c>
      <c r="F218" s="42" t="s">
        <v>114</v>
      </c>
      <c r="G218" s="42" t="s">
        <v>115</v>
      </c>
      <c r="H218" s="42" t="s">
        <v>116</v>
      </c>
      <c r="I218" s="42" t="s">
        <v>117</v>
      </c>
      <c r="J218" s="42" t="s">
        <v>118</v>
      </c>
      <c r="K218" s="42" t="s">
        <v>119</v>
      </c>
      <c r="L218" s="42" t="s">
        <v>120</v>
      </c>
      <c r="M218" s="42" t="s">
        <v>121</v>
      </c>
      <c r="N218" s="51"/>
    </row>
    <row r="219" spans="1:15" ht="14.25" hidden="1" thickBot="1">
      <c r="A219" s="76"/>
      <c r="B219" s="46">
        <v>0</v>
      </c>
      <c r="C219" s="46">
        <v>0</v>
      </c>
      <c r="D219" s="46">
        <v>0</v>
      </c>
      <c r="E219" s="46">
        <v>0</v>
      </c>
      <c r="F219" s="46">
        <v>0</v>
      </c>
      <c r="G219" s="46">
        <v>1</v>
      </c>
      <c r="H219" s="46">
        <v>0</v>
      </c>
      <c r="I219" s="46">
        <v>2</v>
      </c>
      <c r="J219" s="52">
        <v>0</v>
      </c>
      <c r="K219" s="53">
        <v>0</v>
      </c>
      <c r="L219" s="53">
        <v>0</v>
      </c>
      <c r="M219" s="53">
        <v>0</v>
      </c>
      <c r="N219" s="51"/>
    </row>
    <row r="220" spans="1:15" ht="14.25" thickBot="1">
      <c r="A220" s="76" t="s">
        <v>122</v>
      </c>
      <c r="B220" s="42" t="s">
        <v>110</v>
      </c>
      <c r="C220" s="42" t="s">
        <v>111</v>
      </c>
      <c r="D220" s="42" t="s">
        <v>112</v>
      </c>
      <c r="E220" s="42" t="s">
        <v>113</v>
      </c>
      <c r="F220" s="42" t="s">
        <v>114</v>
      </c>
      <c r="G220" s="42" t="s">
        <v>115</v>
      </c>
      <c r="H220" s="42" t="s">
        <v>116</v>
      </c>
      <c r="I220" s="42" t="s">
        <v>117</v>
      </c>
      <c r="J220" s="42" t="s">
        <v>118</v>
      </c>
      <c r="K220" s="42" t="s">
        <v>119</v>
      </c>
      <c r="L220" s="42" t="s">
        <v>120</v>
      </c>
      <c r="M220" s="42" t="s">
        <v>121</v>
      </c>
      <c r="N220" s="51"/>
    </row>
    <row r="221" spans="1:15" ht="14.25" thickBot="1">
      <c r="A221" s="76"/>
      <c r="B221" s="46">
        <v>0</v>
      </c>
      <c r="C221" s="46">
        <v>0</v>
      </c>
      <c r="D221" s="46"/>
      <c r="E221" s="46"/>
      <c r="F221" s="46"/>
      <c r="G221" s="46"/>
      <c r="H221" s="46"/>
      <c r="I221" s="46"/>
      <c r="J221" s="52"/>
      <c r="K221" s="53"/>
      <c r="L221" s="53"/>
      <c r="M221" s="53"/>
      <c r="N221" s="51"/>
    </row>
    <row r="222" spans="1:15">
      <c r="A222" s="37" t="s">
        <v>123</v>
      </c>
      <c r="B222" s="54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</row>
    <row r="223" spans="1:15">
      <c r="A223" s="38"/>
      <c r="B223" s="54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</row>
    <row r="224" spans="1:15" ht="14.25" thickBot="1">
      <c r="A224" s="39" t="s">
        <v>144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7.25" customHeight="1" thickBot="1">
      <c r="A225" s="68" t="s">
        <v>124</v>
      </c>
      <c r="B225" s="69"/>
      <c r="C225" s="68" t="s">
        <v>125</v>
      </c>
      <c r="D225" s="72"/>
      <c r="E225" s="69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6.5" thickBot="1">
      <c r="A226" s="70"/>
      <c r="B226" s="71"/>
      <c r="C226" s="55"/>
      <c r="D226" s="56" t="s">
        <v>126</v>
      </c>
      <c r="E226" s="57" t="s">
        <v>127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4.25" thickBot="1">
      <c r="A227" s="63" t="s">
        <v>128</v>
      </c>
      <c r="B227" s="63"/>
      <c r="C227" s="58">
        <v>5</v>
      </c>
      <c r="D227" s="58">
        <v>5</v>
      </c>
      <c r="E227" s="58">
        <v>4</v>
      </c>
      <c r="F227" s="3"/>
      <c r="G227" s="59"/>
      <c r="H227" s="3"/>
      <c r="I227" s="3"/>
      <c r="J227" s="3"/>
      <c r="K227" s="3"/>
      <c r="L227" s="3"/>
      <c r="M227" s="3"/>
      <c r="N227" s="3"/>
      <c r="O227" s="3"/>
    </row>
    <row r="228" spans="1:15" ht="14.25" thickBot="1">
      <c r="A228" s="63" t="s">
        <v>129</v>
      </c>
      <c r="B228" s="63"/>
      <c r="C228" s="60">
        <v>61</v>
      </c>
      <c r="D228" s="60">
        <v>44</v>
      </c>
      <c r="E228" s="60">
        <v>57</v>
      </c>
      <c r="F228" s="3"/>
      <c r="G228" s="3"/>
      <c r="H228" s="3"/>
      <c r="J228" s="3"/>
      <c r="K228" s="3"/>
      <c r="L228" s="3"/>
      <c r="M228" s="3"/>
      <c r="N228" s="3"/>
      <c r="O228" s="3"/>
    </row>
    <row r="229" spans="1:15" ht="14.25" thickBot="1">
      <c r="A229" s="63" t="s">
        <v>130</v>
      </c>
      <c r="B229" s="63"/>
      <c r="C229" s="58">
        <v>30</v>
      </c>
      <c r="D229" s="58">
        <v>29</v>
      </c>
      <c r="E229" s="58">
        <v>29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6.5" thickBot="1">
      <c r="A230" s="63" t="s">
        <v>131</v>
      </c>
      <c r="B230" s="63"/>
      <c r="C230" s="58">
        <v>246</v>
      </c>
      <c r="D230" s="58">
        <v>3</v>
      </c>
      <c r="E230" s="58">
        <v>246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4.25" thickBot="1">
      <c r="A231" s="63" t="s">
        <v>132</v>
      </c>
      <c r="B231" s="63"/>
      <c r="C231" s="58">
        <v>82</v>
      </c>
      <c r="D231" s="58">
        <v>0</v>
      </c>
      <c r="E231" s="58">
        <v>82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28.5" customHeight="1" thickBot="1">
      <c r="A232" s="64" t="s">
        <v>133</v>
      </c>
      <c r="B232" s="65"/>
      <c r="C232" s="58">
        <v>523</v>
      </c>
      <c r="D232" s="58">
        <v>523</v>
      </c>
      <c r="E232" s="58">
        <v>523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4.25" thickBot="1">
      <c r="A233" s="66" t="s">
        <v>134</v>
      </c>
      <c r="B233" s="67"/>
      <c r="C233" s="61">
        <v>12</v>
      </c>
      <c r="D233" s="60">
        <v>12</v>
      </c>
      <c r="E233" s="60">
        <v>0</v>
      </c>
      <c r="F233" s="38"/>
      <c r="G233" s="38"/>
      <c r="H233" s="38"/>
      <c r="I233" s="38"/>
      <c r="J233" s="38"/>
      <c r="K233" s="38"/>
      <c r="L233" s="38"/>
      <c r="M233" s="38"/>
      <c r="N233" s="38"/>
      <c r="O233" s="38"/>
    </row>
    <row r="234" spans="1:15" ht="14.25" thickBot="1">
      <c r="A234" s="66" t="s">
        <v>135</v>
      </c>
      <c r="B234" s="67"/>
      <c r="C234" s="61">
        <v>6</v>
      </c>
      <c r="D234" s="60">
        <v>4</v>
      </c>
      <c r="E234" s="60">
        <v>5</v>
      </c>
      <c r="F234" s="38"/>
      <c r="G234" s="38"/>
      <c r="H234" s="38"/>
      <c r="I234" s="38"/>
      <c r="J234" s="38"/>
      <c r="K234" s="38"/>
      <c r="L234" s="38"/>
      <c r="M234" s="38"/>
      <c r="N234" s="38"/>
      <c r="O234" s="38"/>
    </row>
    <row r="235" spans="1:15" ht="14.25" thickBot="1">
      <c r="A235" s="63" t="s">
        <v>136</v>
      </c>
      <c r="B235" s="63"/>
      <c r="C235" s="61">
        <f>SUM(C227:C234)</f>
        <v>965</v>
      </c>
      <c r="D235" s="61">
        <f>SUM(D227:D234)</f>
        <v>620</v>
      </c>
      <c r="E235" s="61">
        <f>SUM(E227:E234)</f>
        <v>946</v>
      </c>
      <c r="F235" s="38"/>
      <c r="G235" s="38"/>
      <c r="H235" s="38"/>
      <c r="I235" s="38"/>
      <c r="J235" s="38"/>
      <c r="K235" s="38"/>
      <c r="L235" s="38"/>
      <c r="M235" s="38"/>
      <c r="N235" s="38"/>
      <c r="O235" s="38"/>
    </row>
    <row r="236" spans="1:15">
      <c r="A236" s="39" t="s">
        <v>137</v>
      </c>
      <c r="B236" s="3"/>
      <c r="C236" s="3"/>
      <c r="D236" s="3"/>
      <c r="E236" s="3"/>
      <c r="F236" s="38"/>
      <c r="G236" s="38"/>
      <c r="H236" s="38"/>
      <c r="I236" s="38"/>
      <c r="J236" s="38"/>
      <c r="K236" s="38"/>
      <c r="L236" s="38"/>
      <c r="M236" s="38"/>
      <c r="N236" s="38"/>
      <c r="O236" s="38"/>
    </row>
    <row r="237" spans="1:15">
      <c r="A237" s="39" t="s">
        <v>138</v>
      </c>
      <c r="B237" s="3"/>
      <c r="C237" s="3"/>
      <c r="D237" s="3"/>
      <c r="E237" s="3"/>
      <c r="F237" s="38"/>
      <c r="G237" s="38"/>
      <c r="H237" s="38"/>
      <c r="I237" s="38"/>
      <c r="J237" s="38"/>
      <c r="K237" s="38"/>
      <c r="L237" s="38"/>
      <c r="M237" s="38"/>
      <c r="N237" s="38"/>
      <c r="O237" s="38"/>
    </row>
    <row r="238" spans="1:15" hidden="1">
      <c r="A238" s="39" t="s">
        <v>139</v>
      </c>
      <c r="B238" s="3"/>
      <c r="C238" s="3"/>
      <c r="D238" s="3"/>
      <c r="E238" s="3"/>
      <c r="F238" s="38"/>
      <c r="G238" s="38"/>
      <c r="H238" s="38"/>
      <c r="I238" s="38"/>
      <c r="J238" s="38"/>
      <c r="K238" s="38"/>
      <c r="L238" s="38"/>
      <c r="M238" s="38"/>
      <c r="N238" s="38"/>
      <c r="O238" s="38"/>
    </row>
    <row r="239" spans="1:15">
      <c r="A239" s="38" t="s">
        <v>140</v>
      </c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</row>
    <row r="240" spans="1:15">
      <c r="A240" s="38" t="s">
        <v>141</v>
      </c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</row>
    <row r="241" spans="1:15">
      <c r="A241" s="38" t="s">
        <v>142</v>
      </c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</row>
    <row r="243" spans="1:15">
      <c r="A243" s="38"/>
    </row>
  </sheetData>
  <mergeCells count="133">
    <mergeCell ref="N2:O2"/>
    <mergeCell ref="A3:O3"/>
    <mergeCell ref="D7:O7"/>
    <mergeCell ref="D8:I8"/>
    <mergeCell ref="J8:O8"/>
    <mergeCell ref="B9:C9"/>
    <mergeCell ref="D9:E11"/>
    <mergeCell ref="F9:G11"/>
    <mergeCell ref="H9:I11"/>
    <mergeCell ref="J9:K11"/>
    <mergeCell ref="A14:A15"/>
    <mergeCell ref="A16:A17"/>
    <mergeCell ref="A18:A19"/>
    <mergeCell ref="A20:A21"/>
    <mergeCell ref="A22:A23"/>
    <mergeCell ref="A24:A25"/>
    <mergeCell ref="L9:M11"/>
    <mergeCell ref="N9:O11"/>
    <mergeCell ref="A12:A13"/>
    <mergeCell ref="B12:B13"/>
    <mergeCell ref="D12:D13"/>
    <mergeCell ref="F12:F13"/>
    <mergeCell ref="H12:H13"/>
    <mergeCell ref="J12:J13"/>
    <mergeCell ref="L12:L13"/>
    <mergeCell ref="N12:N13"/>
    <mergeCell ref="A38:A39"/>
    <mergeCell ref="A40:A41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86:A87"/>
    <mergeCell ref="A88:A89"/>
    <mergeCell ref="A90:A91"/>
    <mergeCell ref="A92:A93"/>
    <mergeCell ref="A94:A95"/>
    <mergeCell ref="A96:A97"/>
    <mergeCell ref="A74:A75"/>
    <mergeCell ref="A76:A77"/>
    <mergeCell ref="A78:A79"/>
    <mergeCell ref="A80:A81"/>
    <mergeCell ref="A82:A83"/>
    <mergeCell ref="A84:A85"/>
    <mergeCell ref="A110:A111"/>
    <mergeCell ref="A112:A113"/>
    <mergeCell ref="A114:A115"/>
    <mergeCell ref="A116:A117"/>
    <mergeCell ref="A118:A119"/>
    <mergeCell ref="A120:A121"/>
    <mergeCell ref="A98:A99"/>
    <mergeCell ref="A100:A101"/>
    <mergeCell ref="A102:A103"/>
    <mergeCell ref="A104:A105"/>
    <mergeCell ref="A106:A107"/>
    <mergeCell ref="A108:A109"/>
    <mergeCell ref="A134:A135"/>
    <mergeCell ref="A136:A137"/>
    <mergeCell ref="A138:A139"/>
    <mergeCell ref="A140:A141"/>
    <mergeCell ref="A142:A143"/>
    <mergeCell ref="A144:A145"/>
    <mergeCell ref="A122:A123"/>
    <mergeCell ref="A124:A125"/>
    <mergeCell ref="A126:A127"/>
    <mergeCell ref="A128:A129"/>
    <mergeCell ref="A130:A131"/>
    <mergeCell ref="A132:A133"/>
    <mergeCell ref="A158:A159"/>
    <mergeCell ref="A160:A161"/>
    <mergeCell ref="A162:A163"/>
    <mergeCell ref="A164:A165"/>
    <mergeCell ref="A166:A167"/>
    <mergeCell ref="A168:A169"/>
    <mergeCell ref="A146:A147"/>
    <mergeCell ref="A148:A149"/>
    <mergeCell ref="A150:A151"/>
    <mergeCell ref="A152:A153"/>
    <mergeCell ref="A154:A155"/>
    <mergeCell ref="A156:A157"/>
    <mergeCell ref="A182:A183"/>
    <mergeCell ref="A184:A185"/>
    <mergeCell ref="A186:A187"/>
    <mergeCell ref="A188:A189"/>
    <mergeCell ref="A190:A191"/>
    <mergeCell ref="A192:A193"/>
    <mergeCell ref="A170:A171"/>
    <mergeCell ref="A172:A173"/>
    <mergeCell ref="A174:A175"/>
    <mergeCell ref="A176:A177"/>
    <mergeCell ref="A178:A179"/>
    <mergeCell ref="A180:A181"/>
    <mergeCell ref="A206:A207"/>
    <mergeCell ref="A208:A209"/>
    <mergeCell ref="A210:G210"/>
    <mergeCell ref="A216:A217"/>
    <mergeCell ref="A218:A219"/>
    <mergeCell ref="A220:A221"/>
    <mergeCell ref="A194:A195"/>
    <mergeCell ref="A196:A197"/>
    <mergeCell ref="A198:A199"/>
    <mergeCell ref="A200:A201"/>
    <mergeCell ref="A202:A203"/>
    <mergeCell ref="A204:A205"/>
    <mergeCell ref="A231:B231"/>
    <mergeCell ref="A232:B232"/>
    <mergeCell ref="A233:B233"/>
    <mergeCell ref="A234:B234"/>
    <mergeCell ref="A235:B235"/>
    <mergeCell ref="A225:B226"/>
    <mergeCell ref="C225:E225"/>
    <mergeCell ref="A227:B227"/>
    <mergeCell ref="A228:B228"/>
    <mergeCell ref="A229:B229"/>
    <mergeCell ref="A230:B230"/>
  </mergeCells>
  <phoneticPr fontId="5"/>
  <printOptions horizontalCentered="1"/>
  <pageMargins left="0.51181102362204722" right="0.51181102362204722" top="0.15748031496062992" bottom="0.35433070866141736" header="0.31496062992125984" footer="0.31496062992125984"/>
  <pageSetup paperSize="8" scale="73" orientation="landscape" r:id="rId1"/>
  <ignoredErrors>
    <ignoredError sqref="A184:A209" numberStoredAsText="1"/>
    <ignoredError sqref="D16:J29 L16:N29" formula="1"/>
    <ignoredError sqref="C235:E2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_x30bf__x30b0_ xmlns="404f3f38-d086-41c4-9360-69785fbbe904" xsi:nil="true"/>
    <TaxCatchAll xmlns="245eb7dc-8688-4606-8f95-de4fcf3c90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4CCC27-1A4E-430C-BD6B-7DEBBE434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8E33DB-2FE6-40E8-877D-DDA52880B301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404f3f38-d086-41c4-9360-69785fbbe904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245eb7dc-8688-4606-8f95-de4fcf3c902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67F0C3-323A-4816-817F-3F27173AFF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2026-05-14T01:26:52Z</dcterms:created>
  <dcterms:modified xsi:type="dcterms:W3CDTF">2026-06-18T00:02:01Z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